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conomic Research Office\Inflation\TransitPlus Inflation Adjustment\"/>
    </mc:Choice>
  </mc:AlternateContent>
  <bookViews>
    <workbookView xWindow="-120" yWindow="-120" windowWidth="29040" windowHeight="15840" tabRatio="711" firstSheet="5" activeTab="7"/>
  </bookViews>
  <sheets>
    <sheet name="Bus Jan-Dec" sheetId="4" r:id="rId1"/>
    <sheet name="Car June-May" sheetId="6" r:id="rId2"/>
    <sheet name="Car Nov-Oct" sheetId="7" r:id="rId3"/>
    <sheet name="Car Sept-Aug" sheetId="9" r:id="rId4"/>
    <sheet name="Car July-June" sheetId="8" r:id="rId5"/>
    <sheet name="Labour" sheetId="3" r:id="rId6"/>
    <sheet name="Fuel" sheetId="1" r:id="rId7"/>
    <sheet name="Vehicle Operating Cost" sheetId="2" r:id="rId8"/>
    <sheet name="May 2022 Analysis" sheetId="5" r:id="rId9"/>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14" i="2" l="1"/>
  <c r="R15" i="2" s="1"/>
  <c r="R16" i="2" s="1"/>
  <c r="R17" i="2" s="1"/>
  <c r="R18" i="2" s="1"/>
  <c r="R19" i="2" s="1"/>
  <c r="R20" i="2" s="1"/>
  <c r="R21" i="2" s="1"/>
  <c r="R22" i="2" s="1"/>
  <c r="R23" i="2" s="1"/>
  <c r="R24" i="2" s="1"/>
  <c r="R25" i="2" s="1"/>
  <c r="R26" i="2" s="1"/>
  <c r="R27" i="2" s="1"/>
  <c r="R28" i="2" s="1"/>
  <c r="R29" i="2" s="1"/>
  <c r="R30" i="2" s="1"/>
  <c r="R31" i="2" s="1"/>
  <c r="R32" i="2" s="1"/>
  <c r="R33" i="2" s="1"/>
  <c r="R34" i="2" s="1"/>
  <c r="K15" i="2"/>
  <c r="K16" i="2" s="1"/>
  <c r="K17" i="2" s="1"/>
  <c r="K18" i="2" s="1"/>
  <c r="K19" i="2" s="1"/>
  <c r="K20" i="2" s="1"/>
  <c r="K21" i="2" s="1"/>
  <c r="K22" i="2" s="1"/>
  <c r="K23" i="2" s="1"/>
  <c r="K24" i="2" s="1"/>
  <c r="K25" i="2" s="1"/>
  <c r="K26" i="2" s="1"/>
  <c r="K27" i="2" s="1"/>
  <c r="K28" i="2" s="1"/>
  <c r="K29" i="2" s="1"/>
  <c r="K30" i="2" s="1"/>
  <c r="K31" i="2" s="1"/>
  <c r="K32" i="2" s="1"/>
  <c r="K33" i="2" s="1"/>
  <c r="K34" i="2" s="1"/>
  <c r="K14" i="2"/>
  <c r="H418" i="2"/>
  <c r="G418" i="2"/>
  <c r="F418" i="2"/>
  <c r="E418" i="2"/>
  <c r="D418" i="2"/>
  <c r="H417" i="2"/>
  <c r="G417" i="2"/>
  <c r="F417" i="2"/>
  <c r="E417" i="2"/>
  <c r="D417" i="2"/>
  <c r="H416" i="2"/>
  <c r="G416" i="2"/>
  <c r="F416" i="2"/>
  <c r="E416" i="2"/>
  <c r="D416" i="2"/>
  <c r="H415" i="2"/>
  <c r="G415" i="2"/>
  <c r="F415" i="2"/>
  <c r="E415" i="2"/>
  <c r="D415" i="2"/>
  <c r="H414" i="2"/>
  <c r="G414" i="2"/>
  <c r="F414" i="2"/>
  <c r="E414" i="2"/>
  <c r="D414" i="2"/>
  <c r="H413" i="2"/>
  <c r="G413" i="2"/>
  <c r="F413" i="2"/>
  <c r="E413" i="2"/>
  <c r="D413" i="2"/>
  <c r="H412" i="2"/>
  <c r="G412" i="2"/>
  <c r="F412" i="2"/>
  <c r="E412" i="2"/>
  <c r="D412" i="2"/>
  <c r="H411" i="2"/>
  <c r="G411" i="2"/>
  <c r="F411" i="2"/>
  <c r="E411" i="2"/>
  <c r="D411" i="2"/>
  <c r="H410" i="2"/>
  <c r="G410" i="2"/>
  <c r="F410" i="2"/>
  <c r="E410" i="2"/>
  <c r="D410" i="2"/>
  <c r="H409" i="2"/>
  <c r="G409" i="2"/>
  <c r="F409" i="2"/>
  <c r="E409" i="2"/>
  <c r="D409" i="2"/>
  <c r="H408" i="2"/>
  <c r="G408" i="2"/>
  <c r="F408" i="2"/>
  <c r="E408" i="2"/>
  <c r="D408" i="2"/>
  <c r="H407" i="2"/>
  <c r="G407" i="2"/>
  <c r="F407" i="2"/>
  <c r="E407" i="2"/>
  <c r="D407" i="2"/>
  <c r="H406" i="2"/>
  <c r="G406" i="2"/>
  <c r="F406" i="2"/>
  <c r="E406" i="2"/>
  <c r="D406" i="2"/>
  <c r="H405" i="2"/>
  <c r="G405" i="2"/>
  <c r="F405" i="2"/>
  <c r="E405" i="2"/>
  <c r="D405" i="2"/>
  <c r="H404" i="2"/>
  <c r="G404" i="2"/>
  <c r="F404" i="2"/>
  <c r="E404" i="2"/>
  <c r="D404" i="2"/>
  <c r="H403" i="2"/>
  <c r="G403" i="2"/>
  <c r="F403" i="2"/>
  <c r="E403" i="2"/>
  <c r="D403" i="2"/>
  <c r="H402" i="2"/>
  <c r="G402" i="2"/>
  <c r="F402" i="2"/>
  <c r="E402" i="2"/>
  <c r="D402" i="2"/>
  <c r="H401" i="2"/>
  <c r="G401" i="2"/>
  <c r="F401" i="2"/>
  <c r="E401" i="2"/>
  <c r="D401" i="2"/>
  <c r="R34" i="1"/>
  <c r="O34" i="1"/>
  <c r="V34" i="1" s="1"/>
  <c r="K34" i="1"/>
  <c r="N34" i="1" s="1"/>
  <c r="U34" i="1" s="1"/>
  <c r="H418" i="1"/>
  <c r="G418" i="1"/>
  <c r="F418" i="1"/>
  <c r="E418" i="1"/>
  <c r="D418" i="1"/>
  <c r="H417" i="1"/>
  <c r="G417" i="1"/>
  <c r="F417" i="1"/>
  <c r="E417" i="1"/>
  <c r="D417" i="1"/>
  <c r="H416" i="1"/>
  <c r="G416" i="1"/>
  <c r="F416" i="1"/>
  <c r="E416" i="1"/>
  <c r="D416" i="1"/>
  <c r="H415" i="1"/>
  <c r="G415" i="1"/>
  <c r="F415" i="1"/>
  <c r="E415" i="1"/>
  <c r="D415" i="1"/>
  <c r="H414" i="1"/>
  <c r="G414" i="1"/>
  <c r="F414" i="1"/>
  <c r="E414" i="1"/>
  <c r="D414" i="1"/>
  <c r="H413" i="1"/>
  <c r="G413" i="1"/>
  <c r="F413" i="1"/>
  <c r="E413" i="1"/>
  <c r="D413" i="1"/>
  <c r="H412" i="1"/>
  <c r="G412" i="1"/>
  <c r="F412" i="1"/>
  <c r="E412" i="1"/>
  <c r="D412" i="1"/>
  <c r="H411" i="1"/>
  <c r="G411" i="1"/>
  <c r="F411" i="1"/>
  <c r="E411" i="1"/>
  <c r="D411" i="1"/>
  <c r="H410" i="1"/>
  <c r="G410" i="1"/>
  <c r="F410" i="1"/>
  <c r="E410" i="1"/>
  <c r="D410" i="1"/>
  <c r="H409" i="1"/>
  <c r="G409" i="1"/>
  <c r="F409" i="1"/>
  <c r="E409" i="1"/>
  <c r="D409" i="1"/>
  <c r="H408" i="1"/>
  <c r="G408" i="1"/>
  <c r="F408" i="1"/>
  <c r="E408" i="1"/>
  <c r="D408" i="1"/>
  <c r="H407" i="1"/>
  <c r="G407" i="1"/>
  <c r="F407" i="1"/>
  <c r="E407" i="1"/>
  <c r="D407" i="1"/>
  <c r="H406" i="1"/>
  <c r="G406" i="1"/>
  <c r="F406" i="1"/>
  <c r="E406" i="1"/>
  <c r="D406" i="1"/>
  <c r="H405" i="1"/>
  <c r="G405" i="1"/>
  <c r="F405" i="1"/>
  <c r="E405" i="1"/>
  <c r="D405" i="1"/>
  <c r="H404" i="1"/>
  <c r="G404" i="1"/>
  <c r="F404" i="1"/>
  <c r="E404" i="1"/>
  <c r="D404" i="1"/>
  <c r="H403" i="1"/>
  <c r="G403" i="1"/>
  <c r="F403" i="1"/>
  <c r="E403" i="1"/>
  <c r="D403" i="1"/>
  <c r="H402" i="1"/>
  <c r="G402" i="1"/>
  <c r="F402" i="1"/>
  <c r="E402" i="1"/>
  <c r="D402" i="1"/>
  <c r="H401" i="1"/>
  <c r="G401" i="1"/>
  <c r="F401" i="1"/>
  <c r="E401" i="1"/>
  <c r="D401" i="1"/>
  <c r="R34" i="3"/>
  <c r="S34" i="3"/>
  <c r="T34" i="3"/>
  <c r="U34" i="3"/>
  <c r="V34" i="3"/>
  <c r="W34" i="3"/>
  <c r="D28" i="9"/>
  <c r="C28" i="9" s="1"/>
  <c r="K34" i="3"/>
  <c r="L34" i="3" s="1"/>
  <c r="H286" i="3"/>
  <c r="G286" i="3"/>
  <c r="F286" i="3"/>
  <c r="E286" i="3"/>
  <c r="D286" i="3"/>
  <c r="H285" i="3"/>
  <c r="G285" i="3"/>
  <c r="F285" i="3"/>
  <c r="E285" i="3"/>
  <c r="D285" i="3"/>
  <c r="H284" i="3"/>
  <c r="G284" i="3"/>
  <c r="F284" i="3"/>
  <c r="E284" i="3"/>
  <c r="D284" i="3"/>
  <c r="H283" i="3"/>
  <c r="G283" i="3"/>
  <c r="F283" i="3"/>
  <c r="E283" i="3"/>
  <c r="D283" i="3"/>
  <c r="H282" i="3"/>
  <c r="G282" i="3"/>
  <c r="F282" i="3"/>
  <c r="E282" i="3"/>
  <c r="D282" i="3"/>
  <c r="H281" i="3"/>
  <c r="G281" i="3"/>
  <c r="F281" i="3"/>
  <c r="E281" i="3"/>
  <c r="D281" i="3"/>
  <c r="H280" i="3"/>
  <c r="G280" i="3"/>
  <c r="F280" i="3"/>
  <c r="E280" i="3"/>
  <c r="D280" i="3"/>
  <c r="H279" i="3"/>
  <c r="G279" i="3"/>
  <c r="F279" i="3"/>
  <c r="E279" i="3"/>
  <c r="D279" i="3"/>
  <c r="H278" i="3"/>
  <c r="G278" i="3"/>
  <c r="F278" i="3"/>
  <c r="E278" i="3"/>
  <c r="D278" i="3"/>
  <c r="H277" i="3"/>
  <c r="G277" i="3"/>
  <c r="F277" i="3"/>
  <c r="E277" i="3"/>
  <c r="D277" i="3"/>
  <c r="H276" i="3"/>
  <c r="G276" i="3"/>
  <c r="F276" i="3"/>
  <c r="E276" i="3"/>
  <c r="D276" i="3"/>
  <c r="H275" i="3"/>
  <c r="G275" i="3"/>
  <c r="F275" i="3"/>
  <c r="E275" i="3"/>
  <c r="D275" i="3"/>
  <c r="H274" i="3"/>
  <c r="G274" i="3"/>
  <c r="F274" i="3"/>
  <c r="E274" i="3"/>
  <c r="D274" i="3"/>
  <c r="H273" i="3"/>
  <c r="G273" i="3"/>
  <c r="F273" i="3"/>
  <c r="E273" i="3"/>
  <c r="D273" i="3"/>
  <c r="H272" i="3"/>
  <c r="G272" i="3"/>
  <c r="F272" i="3"/>
  <c r="E272" i="3"/>
  <c r="D272" i="3"/>
  <c r="H271" i="3"/>
  <c r="G271" i="3"/>
  <c r="F271" i="3"/>
  <c r="E271" i="3"/>
  <c r="D271" i="3"/>
  <c r="H270" i="3"/>
  <c r="G270" i="3"/>
  <c r="F270" i="3"/>
  <c r="E270" i="3"/>
  <c r="D270" i="3"/>
  <c r="H269" i="3"/>
  <c r="G269" i="3"/>
  <c r="F269" i="3"/>
  <c r="E269" i="3"/>
  <c r="D269" i="3"/>
  <c r="D27" i="9"/>
  <c r="E28" i="9"/>
  <c r="F28" i="9"/>
  <c r="D29" i="9"/>
  <c r="C29" i="9" s="1"/>
  <c r="E29" i="9"/>
  <c r="F29" i="9"/>
  <c r="D30" i="9"/>
  <c r="C30" i="9" s="1"/>
  <c r="E30" i="9"/>
  <c r="F30" i="9"/>
  <c r="D31" i="9"/>
  <c r="C31" i="9" s="1"/>
  <c r="B31" i="9" s="1"/>
  <c r="E31" i="9"/>
  <c r="F31" i="9"/>
  <c r="D32" i="9"/>
  <c r="C32" i="9" s="1"/>
  <c r="E32" i="9"/>
  <c r="F32" i="9"/>
  <c r="D33" i="9"/>
  <c r="C33" i="9" s="1"/>
  <c r="E33" i="9"/>
  <c r="F33" i="9"/>
  <c r="D34" i="9"/>
  <c r="C34" i="9" s="1"/>
  <c r="B34" i="9" s="1"/>
  <c r="E34" i="9"/>
  <c r="F34" i="9"/>
  <c r="D35" i="9"/>
  <c r="C35" i="9" s="1"/>
  <c r="B35" i="9" s="1"/>
  <c r="E35" i="9"/>
  <c r="F35" i="9"/>
  <c r="D36" i="9"/>
  <c r="C36" i="9" s="1"/>
  <c r="E36" i="9"/>
  <c r="F36" i="9"/>
  <c r="H400" i="2"/>
  <c r="H399" i="2"/>
  <c r="H398" i="2"/>
  <c r="H397" i="2"/>
  <c r="H396" i="2"/>
  <c r="H395" i="2"/>
  <c r="H394" i="2"/>
  <c r="H393" i="2"/>
  <c r="H392" i="2"/>
  <c r="H391" i="2"/>
  <c r="H390" i="2"/>
  <c r="H389" i="2"/>
  <c r="H388" i="2"/>
  <c r="H387" i="2"/>
  <c r="H386" i="2"/>
  <c r="H385" i="2"/>
  <c r="H384" i="2"/>
  <c r="H383" i="2"/>
  <c r="H382" i="2"/>
  <c r="H381" i="2"/>
  <c r="H380" i="2"/>
  <c r="H379" i="2"/>
  <c r="H378" i="2"/>
  <c r="H377" i="2"/>
  <c r="H376" i="2"/>
  <c r="H375" i="2"/>
  <c r="H374" i="2"/>
  <c r="H373" i="2"/>
  <c r="H372" i="2"/>
  <c r="H371" i="2"/>
  <c r="H370" i="2"/>
  <c r="H369" i="2"/>
  <c r="H368" i="2"/>
  <c r="H367" i="2"/>
  <c r="H366" i="2"/>
  <c r="H365" i="2"/>
  <c r="H364" i="2"/>
  <c r="H363" i="2"/>
  <c r="H362" i="2"/>
  <c r="H361" i="2"/>
  <c r="H360" i="2"/>
  <c r="H359" i="2"/>
  <c r="H358" i="2"/>
  <c r="H357" i="2"/>
  <c r="H356" i="2"/>
  <c r="H355" i="2"/>
  <c r="H354" i="2"/>
  <c r="H353" i="2"/>
  <c r="H352" i="2"/>
  <c r="H351" i="2"/>
  <c r="H350" i="2"/>
  <c r="H349" i="2"/>
  <c r="H348" i="2"/>
  <c r="H347" i="2"/>
  <c r="H346" i="2"/>
  <c r="H345" i="2"/>
  <c r="H344" i="2"/>
  <c r="H343" i="2"/>
  <c r="H342" i="2"/>
  <c r="H341" i="2"/>
  <c r="H340" i="2"/>
  <c r="H339" i="2"/>
  <c r="H338" i="2"/>
  <c r="H337" i="2"/>
  <c r="H336" i="2"/>
  <c r="H335" i="2"/>
  <c r="H334" i="2"/>
  <c r="H333" i="2"/>
  <c r="H332" i="2"/>
  <c r="H331" i="2"/>
  <c r="H330" i="2"/>
  <c r="H329" i="2"/>
  <c r="H328" i="2"/>
  <c r="H327" i="2"/>
  <c r="H326" i="2"/>
  <c r="H325" i="2"/>
  <c r="H324" i="2"/>
  <c r="H323" i="2"/>
  <c r="H322" i="2"/>
  <c r="H321" i="2"/>
  <c r="H320" i="2"/>
  <c r="H319" i="2"/>
  <c r="H318" i="2"/>
  <c r="H317" i="2"/>
  <c r="H316" i="2"/>
  <c r="H315" i="2"/>
  <c r="H314" i="2"/>
  <c r="H313" i="2"/>
  <c r="H312" i="2"/>
  <c r="H311" i="2"/>
  <c r="H310" i="2"/>
  <c r="H309" i="2"/>
  <c r="H308" i="2"/>
  <c r="H307" i="2"/>
  <c r="H306" i="2"/>
  <c r="H305" i="2"/>
  <c r="H304" i="2"/>
  <c r="H303" i="2"/>
  <c r="H302" i="2"/>
  <c r="H301" i="2"/>
  <c r="H300" i="2"/>
  <c r="H299" i="2"/>
  <c r="H298" i="2"/>
  <c r="H297" i="2"/>
  <c r="H296" i="2"/>
  <c r="H295" i="2"/>
  <c r="H294" i="2"/>
  <c r="H293" i="2"/>
  <c r="H292" i="2"/>
  <c r="H291" i="2"/>
  <c r="H290" i="2"/>
  <c r="H289" i="2"/>
  <c r="H288" i="2"/>
  <c r="H287" i="2"/>
  <c r="H286" i="2"/>
  <c r="H285" i="2"/>
  <c r="H284" i="2"/>
  <c r="H283" i="2"/>
  <c r="H282" i="2"/>
  <c r="H281" i="2"/>
  <c r="H280" i="2"/>
  <c r="H279" i="2"/>
  <c r="H278" i="2"/>
  <c r="H277" i="2"/>
  <c r="H276" i="2"/>
  <c r="H275" i="2"/>
  <c r="H274" i="2"/>
  <c r="H273" i="2"/>
  <c r="H272" i="2"/>
  <c r="H271" i="2"/>
  <c r="H270" i="2"/>
  <c r="H269" i="2"/>
  <c r="H268" i="2"/>
  <c r="H267" i="2"/>
  <c r="H266" i="2"/>
  <c r="H265" i="2"/>
  <c r="H264" i="2"/>
  <c r="H263" i="2"/>
  <c r="H262" i="2"/>
  <c r="H261" i="2"/>
  <c r="H260" i="2"/>
  <c r="H259" i="2"/>
  <c r="H258" i="2"/>
  <c r="H257" i="2"/>
  <c r="H256" i="2"/>
  <c r="H255" i="2"/>
  <c r="H254" i="2"/>
  <c r="H253" i="2"/>
  <c r="H252" i="2"/>
  <c r="H251" i="2"/>
  <c r="H250" i="2"/>
  <c r="H249" i="2"/>
  <c r="H248" i="2"/>
  <c r="H247" i="2"/>
  <c r="H246" i="2"/>
  <c r="H245" i="2"/>
  <c r="H244" i="2"/>
  <c r="H243" i="2"/>
  <c r="H242" i="2"/>
  <c r="H241" i="2"/>
  <c r="H240" i="2"/>
  <c r="H239" i="2"/>
  <c r="H238" i="2"/>
  <c r="H237" i="2"/>
  <c r="H236" i="2"/>
  <c r="H235" i="2"/>
  <c r="H234" i="2"/>
  <c r="H233" i="2"/>
  <c r="H232" i="2"/>
  <c r="H231" i="2"/>
  <c r="H230" i="2"/>
  <c r="H229" i="2"/>
  <c r="H228" i="2"/>
  <c r="H227" i="2"/>
  <c r="H226" i="2"/>
  <c r="H225" i="2"/>
  <c r="H224" i="2"/>
  <c r="H223" i="2"/>
  <c r="H222" i="2"/>
  <c r="H221" i="2"/>
  <c r="H220" i="2"/>
  <c r="H219" i="2"/>
  <c r="H218" i="2"/>
  <c r="H217" i="2"/>
  <c r="H216" i="2"/>
  <c r="H215" i="2"/>
  <c r="H214" i="2"/>
  <c r="H213" i="2"/>
  <c r="H212" i="2"/>
  <c r="H211" i="2"/>
  <c r="H210" i="2"/>
  <c r="H209" i="2"/>
  <c r="H208" i="2"/>
  <c r="H207" i="2"/>
  <c r="H206" i="2"/>
  <c r="H205" i="2"/>
  <c r="H204" i="2"/>
  <c r="H203" i="2"/>
  <c r="H202" i="2"/>
  <c r="H201" i="2"/>
  <c r="H200" i="2"/>
  <c r="H199" i="2"/>
  <c r="H198" i="2"/>
  <c r="H197" i="2"/>
  <c r="H196" i="2"/>
  <c r="H195" i="2"/>
  <c r="H194" i="2"/>
  <c r="H193" i="2"/>
  <c r="H192" i="2"/>
  <c r="H191" i="2"/>
  <c r="H190" i="2"/>
  <c r="H189" i="2"/>
  <c r="H188" i="2"/>
  <c r="H187" i="2"/>
  <c r="H186" i="2"/>
  <c r="H185" i="2"/>
  <c r="H184" i="2"/>
  <c r="H183" i="2"/>
  <c r="H182" i="2"/>
  <c r="H181" i="2"/>
  <c r="H180" i="2"/>
  <c r="H179" i="2"/>
  <c r="H178" i="2"/>
  <c r="H177" i="2"/>
  <c r="H176" i="2"/>
  <c r="H175" i="2"/>
  <c r="H174" i="2"/>
  <c r="H173" i="2"/>
  <c r="H172" i="2"/>
  <c r="H171" i="2"/>
  <c r="H170" i="2"/>
  <c r="H169" i="2"/>
  <c r="H168" i="2"/>
  <c r="H167" i="2"/>
  <c r="H166" i="2"/>
  <c r="H165" i="2"/>
  <c r="H164" i="2"/>
  <c r="H163" i="2"/>
  <c r="H162" i="2"/>
  <c r="H161" i="2"/>
  <c r="H160" i="2"/>
  <c r="H159" i="2"/>
  <c r="H158" i="2"/>
  <c r="H157" i="2"/>
  <c r="H156" i="2"/>
  <c r="H155" i="2"/>
  <c r="H154" i="2"/>
  <c r="H153" i="2"/>
  <c r="H152" i="2"/>
  <c r="H151" i="2"/>
  <c r="H150" i="2"/>
  <c r="H149" i="2"/>
  <c r="H148" i="2"/>
  <c r="H147" i="2"/>
  <c r="H146" i="2"/>
  <c r="H145" i="2"/>
  <c r="H144" i="2"/>
  <c r="H143" i="2"/>
  <c r="H142" i="2"/>
  <c r="H141" i="2"/>
  <c r="H140" i="2"/>
  <c r="H139" i="2"/>
  <c r="H138" i="2"/>
  <c r="H137" i="2"/>
  <c r="H136" i="2"/>
  <c r="H135" i="2"/>
  <c r="H134" i="2"/>
  <c r="H133" i="2"/>
  <c r="H132" i="2"/>
  <c r="H131" i="2"/>
  <c r="H130" i="2"/>
  <c r="H129" i="2"/>
  <c r="H128" i="2"/>
  <c r="H127" i="2"/>
  <c r="H126" i="2"/>
  <c r="H125" i="2"/>
  <c r="H124" i="2"/>
  <c r="H123" i="2"/>
  <c r="H122" i="2"/>
  <c r="H121" i="2"/>
  <c r="H120" i="2"/>
  <c r="H119" i="2"/>
  <c r="H118" i="2"/>
  <c r="H117" i="2"/>
  <c r="H116" i="2"/>
  <c r="H115" i="2"/>
  <c r="H114" i="2"/>
  <c r="H113" i="2"/>
  <c r="H112" i="2"/>
  <c r="H111" i="2"/>
  <c r="H110" i="2"/>
  <c r="H109" i="2"/>
  <c r="H108" i="2"/>
  <c r="H107" i="2"/>
  <c r="H106" i="2"/>
  <c r="H105" i="2"/>
  <c r="H104" i="2"/>
  <c r="H103" i="2"/>
  <c r="H102" i="2"/>
  <c r="H101" i="2"/>
  <c r="H100" i="2"/>
  <c r="H99" i="2"/>
  <c r="H98" i="2"/>
  <c r="H97" i="2"/>
  <c r="H96" i="2"/>
  <c r="H95" i="2"/>
  <c r="H94" i="2"/>
  <c r="H93" i="2"/>
  <c r="H92" i="2"/>
  <c r="H91" i="2"/>
  <c r="H90" i="2"/>
  <c r="H89" i="2"/>
  <c r="H88" i="2"/>
  <c r="H87" i="2"/>
  <c r="H86" i="2"/>
  <c r="H85" i="2"/>
  <c r="H84" i="2"/>
  <c r="H83" i="2"/>
  <c r="H82" i="2"/>
  <c r="H81" i="2"/>
  <c r="H80" i="2"/>
  <c r="H79" i="2"/>
  <c r="H78" i="2"/>
  <c r="H77" i="2"/>
  <c r="H76" i="2"/>
  <c r="H75" i="2"/>
  <c r="H74" i="2"/>
  <c r="H73" i="2"/>
  <c r="H72" i="2"/>
  <c r="H71" i="2"/>
  <c r="H70" i="2"/>
  <c r="H69" i="2"/>
  <c r="H68" i="2"/>
  <c r="H67" i="2"/>
  <c r="H66"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P32" i="1" s="1"/>
  <c r="H13" i="1"/>
  <c r="P30" i="1" s="1"/>
  <c r="H268" i="3"/>
  <c r="H267" i="3"/>
  <c r="H266" i="3"/>
  <c r="H265" i="3"/>
  <c r="H264" i="3"/>
  <c r="H263" i="3"/>
  <c r="H262" i="3"/>
  <c r="H261" i="3"/>
  <c r="H260" i="3"/>
  <c r="H259" i="3"/>
  <c r="H258" i="3"/>
  <c r="H257" i="3"/>
  <c r="H256" i="3"/>
  <c r="H255" i="3"/>
  <c r="H254" i="3"/>
  <c r="H253" i="3"/>
  <c r="H252" i="3"/>
  <c r="H251" i="3"/>
  <c r="H250" i="3"/>
  <c r="H249" i="3"/>
  <c r="H248" i="3"/>
  <c r="H247" i="3"/>
  <c r="H246" i="3"/>
  <c r="H245" i="3"/>
  <c r="H244" i="3"/>
  <c r="H243" i="3"/>
  <c r="H242" i="3"/>
  <c r="H241" i="3"/>
  <c r="H240" i="3"/>
  <c r="H239" i="3"/>
  <c r="H238" i="3"/>
  <c r="H237" i="3"/>
  <c r="H236" i="3"/>
  <c r="H235" i="3"/>
  <c r="H234" i="3"/>
  <c r="H233" i="3"/>
  <c r="H232" i="3"/>
  <c r="H231" i="3"/>
  <c r="H230" i="3"/>
  <c r="H229" i="3"/>
  <c r="H228" i="3"/>
  <c r="H227" i="3"/>
  <c r="H226" i="3"/>
  <c r="H225" i="3"/>
  <c r="H224" i="3"/>
  <c r="H223" i="3"/>
  <c r="H222" i="3"/>
  <c r="H221" i="3"/>
  <c r="H220" i="3"/>
  <c r="H219" i="3"/>
  <c r="H218" i="3"/>
  <c r="H217" i="3"/>
  <c r="H216" i="3"/>
  <c r="H215" i="3"/>
  <c r="H214" i="3"/>
  <c r="H213" i="3"/>
  <c r="H212" i="3"/>
  <c r="H211" i="3"/>
  <c r="H210" i="3"/>
  <c r="H209" i="3"/>
  <c r="H208" i="3"/>
  <c r="H207" i="3"/>
  <c r="H206" i="3"/>
  <c r="H205" i="3"/>
  <c r="H204" i="3"/>
  <c r="H203" i="3"/>
  <c r="H202" i="3"/>
  <c r="H201" i="3"/>
  <c r="H200" i="3"/>
  <c r="H199" i="3"/>
  <c r="H198" i="3"/>
  <c r="H197" i="3"/>
  <c r="H196" i="3"/>
  <c r="H195" i="3"/>
  <c r="H194" i="3"/>
  <c r="H193" i="3"/>
  <c r="H192" i="3"/>
  <c r="H191" i="3"/>
  <c r="H190" i="3"/>
  <c r="H189" i="3"/>
  <c r="H188" i="3"/>
  <c r="H187" i="3"/>
  <c r="H186" i="3"/>
  <c r="H185" i="3"/>
  <c r="H184" i="3"/>
  <c r="H183" i="3"/>
  <c r="H182" i="3"/>
  <c r="H181" i="3"/>
  <c r="H180" i="3"/>
  <c r="H179" i="3"/>
  <c r="H178" i="3"/>
  <c r="H177" i="3"/>
  <c r="H176" i="3"/>
  <c r="H175" i="3"/>
  <c r="H174" i="3"/>
  <c r="H173" i="3"/>
  <c r="H172" i="3"/>
  <c r="H171" i="3"/>
  <c r="H170" i="3"/>
  <c r="H169" i="3"/>
  <c r="H168" i="3"/>
  <c r="H167" i="3"/>
  <c r="H166" i="3"/>
  <c r="H165" i="3"/>
  <c r="H164" i="3"/>
  <c r="H163" i="3"/>
  <c r="H162" i="3"/>
  <c r="H161" i="3"/>
  <c r="H160" i="3"/>
  <c r="H159" i="3"/>
  <c r="H158" i="3"/>
  <c r="H157" i="3"/>
  <c r="H156" i="3"/>
  <c r="H155" i="3"/>
  <c r="H154" i="3"/>
  <c r="H153" i="3"/>
  <c r="H152" i="3"/>
  <c r="H151" i="3"/>
  <c r="H150" i="3"/>
  <c r="H149" i="3"/>
  <c r="H148" i="3"/>
  <c r="H147" i="3"/>
  <c r="H146" i="3"/>
  <c r="H145" i="3"/>
  <c r="H144" i="3"/>
  <c r="H143" i="3"/>
  <c r="H142" i="3"/>
  <c r="H141" i="3"/>
  <c r="H140" i="3"/>
  <c r="H139" i="3"/>
  <c r="H138" i="3"/>
  <c r="H137" i="3"/>
  <c r="H136" i="3"/>
  <c r="H135" i="3"/>
  <c r="H134" i="3"/>
  <c r="H133" i="3"/>
  <c r="H132" i="3"/>
  <c r="H131" i="3"/>
  <c r="H130" i="3"/>
  <c r="H129" i="3"/>
  <c r="H128" i="3"/>
  <c r="H127" i="3"/>
  <c r="H126" i="3"/>
  <c r="H125" i="3"/>
  <c r="H124" i="3"/>
  <c r="H123" i="3"/>
  <c r="H122" i="3"/>
  <c r="H121" i="3"/>
  <c r="H120" i="3"/>
  <c r="H119" i="3"/>
  <c r="H118" i="3"/>
  <c r="H117" i="3"/>
  <c r="H116" i="3"/>
  <c r="H115" i="3"/>
  <c r="H114" i="3"/>
  <c r="H113" i="3"/>
  <c r="H112" i="3"/>
  <c r="H111" i="3"/>
  <c r="H110" i="3"/>
  <c r="H109" i="3"/>
  <c r="H108" i="3"/>
  <c r="H107" i="3"/>
  <c r="H106" i="3"/>
  <c r="H105" i="3"/>
  <c r="H104" i="3"/>
  <c r="H103" i="3"/>
  <c r="H102" i="3"/>
  <c r="H101" i="3"/>
  <c r="H100" i="3"/>
  <c r="H99" i="3"/>
  <c r="H98" i="3"/>
  <c r="H97" i="3"/>
  <c r="H96" i="3"/>
  <c r="H95" i="3"/>
  <c r="H94" i="3"/>
  <c r="H93" i="3"/>
  <c r="H92" i="3"/>
  <c r="H91" i="3"/>
  <c r="H90" i="3"/>
  <c r="H89" i="3"/>
  <c r="H88" i="3"/>
  <c r="H87" i="3"/>
  <c r="H86" i="3"/>
  <c r="H85" i="3"/>
  <c r="H84" i="3"/>
  <c r="H83" i="3"/>
  <c r="H82" i="3"/>
  <c r="H81" i="3"/>
  <c r="H80" i="3"/>
  <c r="H79" i="3"/>
  <c r="H78" i="3"/>
  <c r="H77" i="3"/>
  <c r="H76" i="3"/>
  <c r="H75" i="3"/>
  <c r="H74" i="3"/>
  <c r="H73" i="3"/>
  <c r="H72" i="3"/>
  <c r="H71" i="3"/>
  <c r="H70" i="3"/>
  <c r="H69" i="3"/>
  <c r="H68" i="3"/>
  <c r="H67" i="3"/>
  <c r="H66" i="3"/>
  <c r="H65" i="3"/>
  <c r="H64" i="3"/>
  <c r="H63" i="3"/>
  <c r="H62" i="3"/>
  <c r="H61" i="3"/>
  <c r="H60" i="3"/>
  <c r="H59" i="3"/>
  <c r="H58" i="3"/>
  <c r="H57" i="3"/>
  <c r="H56" i="3"/>
  <c r="H55" i="3"/>
  <c r="H54" i="3"/>
  <c r="H53" i="3"/>
  <c r="H52" i="3"/>
  <c r="H51" i="3"/>
  <c r="H50" i="3"/>
  <c r="H49" i="3"/>
  <c r="H48" i="3"/>
  <c r="H47" i="3"/>
  <c r="H46" i="3"/>
  <c r="H45" i="3"/>
  <c r="H44" i="3"/>
  <c r="H43" i="3"/>
  <c r="H42" i="3"/>
  <c r="H41" i="3"/>
  <c r="H40" i="3"/>
  <c r="H39" i="3"/>
  <c r="H38" i="3"/>
  <c r="H37" i="3"/>
  <c r="H36" i="3"/>
  <c r="H35" i="3"/>
  <c r="H34" i="3"/>
  <c r="H33" i="3"/>
  <c r="H32" i="3"/>
  <c r="H31" i="3"/>
  <c r="H30" i="3"/>
  <c r="H29" i="3"/>
  <c r="H28" i="3"/>
  <c r="H27" i="3"/>
  <c r="H26" i="3"/>
  <c r="H25" i="3"/>
  <c r="H24" i="3"/>
  <c r="H23" i="3"/>
  <c r="H22" i="3"/>
  <c r="H21" i="3"/>
  <c r="H20" i="3"/>
  <c r="H19" i="3"/>
  <c r="H18" i="3"/>
  <c r="P29" i="3" s="1"/>
  <c r="H17" i="3"/>
  <c r="H16" i="3"/>
  <c r="H15" i="3"/>
  <c r="H14" i="3"/>
  <c r="P14" i="3" s="1"/>
  <c r="C3" i="9"/>
  <c r="A7" i="9"/>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M34" i="2" l="1"/>
  <c r="T34" i="2" s="1"/>
  <c r="L34" i="2"/>
  <c r="S34" i="2" s="1"/>
  <c r="O34" i="2"/>
  <c r="V34" i="2" s="1"/>
  <c r="P34" i="2"/>
  <c r="W34" i="2" s="1"/>
  <c r="F27" i="9" s="1"/>
  <c r="N34" i="2"/>
  <c r="U34" i="2" s="1"/>
  <c r="P32" i="2"/>
  <c r="P18" i="2"/>
  <c r="P34" i="1"/>
  <c r="W34" i="1" s="1"/>
  <c r="E27" i="9" s="1"/>
  <c r="L34" i="1"/>
  <c r="S34" i="1" s="1"/>
  <c r="M34" i="1"/>
  <c r="T34" i="1" s="1"/>
  <c r="B29" i="9"/>
  <c r="M34" i="3"/>
  <c r="N34" i="3"/>
  <c r="O34" i="3"/>
  <c r="P34" i="3"/>
  <c r="P17" i="2"/>
  <c r="P25" i="2"/>
  <c r="P33" i="2"/>
  <c r="P26" i="2"/>
  <c r="P19" i="2"/>
  <c r="P27" i="2"/>
  <c r="P20" i="2"/>
  <c r="P28" i="2"/>
  <c r="P13" i="2"/>
  <c r="W13" i="2" s="1"/>
  <c r="P21" i="2"/>
  <c r="P29" i="2"/>
  <c r="P14" i="2"/>
  <c r="P22" i="2"/>
  <c r="W22" i="2" s="1"/>
  <c r="F15" i="9" s="1"/>
  <c r="P30" i="2"/>
  <c r="W30" i="2" s="1"/>
  <c r="F23" i="9" s="1"/>
  <c r="P15" i="2"/>
  <c r="P23" i="2"/>
  <c r="W23" i="2" s="1"/>
  <c r="F16" i="9" s="1"/>
  <c r="P31" i="2"/>
  <c r="W31" i="2" s="1"/>
  <c r="F24" i="9" s="1"/>
  <c r="P16" i="2"/>
  <c r="W16" i="2" s="1"/>
  <c r="F9" i="9" s="1"/>
  <c r="P24" i="2"/>
  <c r="W24" i="2" s="1"/>
  <c r="F17" i="9" s="1"/>
  <c r="P15" i="1"/>
  <c r="P23" i="1"/>
  <c r="P31" i="1"/>
  <c r="P16" i="1"/>
  <c r="P24" i="1"/>
  <c r="P17" i="1"/>
  <c r="P25" i="1"/>
  <c r="P33" i="1"/>
  <c r="P18" i="1"/>
  <c r="P26" i="1"/>
  <c r="P19" i="1"/>
  <c r="P27" i="1"/>
  <c r="P20" i="1"/>
  <c r="P28" i="1"/>
  <c r="P13" i="1"/>
  <c r="W13" i="1" s="1"/>
  <c r="P21" i="1"/>
  <c r="P29" i="1"/>
  <c r="P14" i="1"/>
  <c r="P22" i="1"/>
  <c r="W22" i="1" s="1"/>
  <c r="E15" i="9" s="1"/>
  <c r="W29" i="3"/>
  <c r="D22" i="9" s="1"/>
  <c r="P27" i="3"/>
  <c r="P19" i="3"/>
  <c r="P20" i="3"/>
  <c r="P13" i="3"/>
  <c r="W13" i="3" s="1"/>
  <c r="P26" i="3"/>
  <c r="P18" i="3"/>
  <c r="W18" i="3" s="1"/>
  <c r="D11" i="9" s="1"/>
  <c r="P33" i="3"/>
  <c r="W33" i="3" s="1"/>
  <c r="D26" i="9" s="1"/>
  <c r="P25" i="3"/>
  <c r="P17" i="3"/>
  <c r="W17" i="3" s="1"/>
  <c r="D10" i="9" s="1"/>
  <c r="P32" i="3"/>
  <c r="W32" i="3" s="1"/>
  <c r="D25" i="9" s="1"/>
  <c r="P24" i="3"/>
  <c r="W24" i="3" s="1"/>
  <c r="D17" i="9" s="1"/>
  <c r="P16" i="3"/>
  <c r="W16" i="3" s="1"/>
  <c r="D9" i="9" s="1"/>
  <c r="P21" i="3"/>
  <c r="W21" i="3" s="1"/>
  <c r="D14" i="9" s="1"/>
  <c r="P28" i="3"/>
  <c r="W28" i="3" s="1"/>
  <c r="D21" i="9" s="1"/>
  <c r="P31" i="3"/>
  <c r="W31" i="3" s="1"/>
  <c r="D24" i="9" s="1"/>
  <c r="P23" i="3"/>
  <c r="W23" i="3" s="1"/>
  <c r="D16" i="9" s="1"/>
  <c r="P15" i="3"/>
  <c r="W15" i="3" s="1"/>
  <c r="D8" i="9" s="1"/>
  <c r="P30" i="3"/>
  <c r="W30" i="3" s="1"/>
  <c r="D23" i="9" s="1"/>
  <c r="P22" i="3"/>
  <c r="W22" i="3" s="1"/>
  <c r="D15" i="9" s="1"/>
  <c r="B36" i="9"/>
  <c r="B33" i="9"/>
  <c r="B30" i="9"/>
  <c r="B32" i="9"/>
  <c r="C27" i="9" l="1"/>
  <c r="B28" i="9" s="1"/>
  <c r="W15" i="2"/>
  <c r="F8" i="9" s="1"/>
  <c r="W19" i="2"/>
  <c r="F12" i="9" s="1"/>
  <c r="W14" i="2"/>
  <c r="F7" i="9" s="1"/>
  <c r="W26" i="2"/>
  <c r="F19" i="9" s="1"/>
  <c r="W29" i="2"/>
  <c r="F22" i="9" s="1"/>
  <c r="W21" i="2"/>
  <c r="F14" i="9" s="1"/>
  <c r="W20" i="1"/>
  <c r="E13" i="9" s="1"/>
  <c r="W19" i="1"/>
  <c r="E12" i="9" s="1"/>
  <c r="W26" i="3"/>
  <c r="D19" i="9" s="1"/>
  <c r="W20" i="3"/>
  <c r="D13" i="9" s="1"/>
  <c r="W19" i="3"/>
  <c r="D12" i="9" s="1"/>
  <c r="W27" i="2"/>
  <c r="F20" i="9" s="1"/>
  <c r="W33" i="2"/>
  <c r="F26" i="9" s="1"/>
  <c r="W25" i="2"/>
  <c r="F18" i="9" s="1"/>
  <c r="W17" i="2"/>
  <c r="F10" i="9" s="1"/>
  <c r="W28" i="2"/>
  <c r="F21" i="9" s="1"/>
  <c r="W18" i="2"/>
  <c r="F11" i="9" s="1"/>
  <c r="W20" i="2"/>
  <c r="F13" i="9" s="1"/>
  <c r="W32" i="2"/>
  <c r="F25" i="9" s="1"/>
  <c r="C25" i="9" s="1"/>
  <c r="C12" i="9"/>
  <c r="W28" i="1"/>
  <c r="E21" i="9" s="1"/>
  <c r="W17" i="1"/>
  <c r="E10" i="9" s="1"/>
  <c r="W24" i="1"/>
  <c r="E17" i="9" s="1"/>
  <c r="W27" i="1"/>
  <c r="E20" i="9" s="1"/>
  <c r="W16" i="1"/>
  <c r="E9" i="9" s="1"/>
  <c r="W31" i="1"/>
  <c r="E24" i="9" s="1"/>
  <c r="C24" i="9" s="1"/>
  <c r="W14" i="1"/>
  <c r="E7" i="9" s="1"/>
  <c r="W26" i="1"/>
  <c r="E19" i="9" s="1"/>
  <c r="W23" i="1"/>
  <c r="E16" i="9" s="1"/>
  <c r="C16" i="9" s="1"/>
  <c r="W29" i="1"/>
  <c r="E22" i="9" s="1"/>
  <c r="W18" i="1"/>
  <c r="E11" i="9" s="1"/>
  <c r="C11" i="9" s="1"/>
  <c r="W15" i="1"/>
  <c r="E8" i="9" s="1"/>
  <c r="C8" i="9" s="1"/>
  <c r="C15" i="9"/>
  <c r="C9" i="9"/>
  <c r="W21" i="1"/>
  <c r="E14" i="9" s="1"/>
  <c r="C14" i="9" s="1"/>
  <c r="W33" i="1"/>
  <c r="E26" i="9" s="1"/>
  <c r="W32" i="1"/>
  <c r="E25" i="9" s="1"/>
  <c r="C17" i="9"/>
  <c r="C13" i="9"/>
  <c r="W25" i="1"/>
  <c r="E18" i="9" s="1"/>
  <c r="W30" i="1"/>
  <c r="E23" i="9" s="1"/>
  <c r="C23" i="9" s="1"/>
  <c r="W27" i="3"/>
  <c r="D20" i="9" s="1"/>
  <c r="W25" i="3"/>
  <c r="D18" i="9" s="1"/>
  <c r="C18" i="9" s="1"/>
  <c r="W14" i="3"/>
  <c r="D7" i="9" s="1"/>
  <c r="C7" i="9" s="1"/>
  <c r="D14" i="2"/>
  <c r="D15" i="2"/>
  <c r="L13" i="2" s="1"/>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D202" i="2"/>
  <c r="D203" i="2"/>
  <c r="D204" i="2"/>
  <c r="D205" i="2"/>
  <c r="D206" i="2"/>
  <c r="D207" i="2"/>
  <c r="D208" i="2"/>
  <c r="D209" i="2"/>
  <c r="D210" i="2"/>
  <c r="D211" i="2"/>
  <c r="D212" i="2"/>
  <c r="D213" i="2"/>
  <c r="D214" i="2"/>
  <c r="D215" i="2"/>
  <c r="D216" i="2"/>
  <c r="D217" i="2"/>
  <c r="D218" i="2"/>
  <c r="D219" i="2"/>
  <c r="D220" i="2"/>
  <c r="D221" i="2"/>
  <c r="D222" i="2"/>
  <c r="D223" i="2"/>
  <c r="D224" i="2"/>
  <c r="D225" i="2"/>
  <c r="D226" i="2"/>
  <c r="D227" i="2"/>
  <c r="D228" i="2"/>
  <c r="D229" i="2"/>
  <c r="D230" i="2"/>
  <c r="D231" i="2"/>
  <c r="D232" i="2"/>
  <c r="D233" i="2"/>
  <c r="D234" i="2"/>
  <c r="D235" i="2"/>
  <c r="D236" i="2"/>
  <c r="D237" i="2"/>
  <c r="D238" i="2"/>
  <c r="D239" i="2"/>
  <c r="D240" i="2"/>
  <c r="D241" i="2"/>
  <c r="D242" i="2"/>
  <c r="D243" i="2"/>
  <c r="D244" i="2"/>
  <c r="D245" i="2"/>
  <c r="D246" i="2"/>
  <c r="D247" i="2"/>
  <c r="D248" i="2"/>
  <c r="D249" i="2"/>
  <c r="D250" i="2"/>
  <c r="D251" i="2"/>
  <c r="D252" i="2"/>
  <c r="D253" i="2"/>
  <c r="D254" i="2"/>
  <c r="D255" i="2"/>
  <c r="D256" i="2"/>
  <c r="D257" i="2"/>
  <c r="D258" i="2"/>
  <c r="D259" i="2"/>
  <c r="D260" i="2"/>
  <c r="D261" i="2"/>
  <c r="D262" i="2"/>
  <c r="D263" i="2"/>
  <c r="D264" i="2"/>
  <c r="D265" i="2"/>
  <c r="D266" i="2"/>
  <c r="D267" i="2"/>
  <c r="D268" i="2"/>
  <c r="D269" i="2"/>
  <c r="D270" i="2"/>
  <c r="D271" i="2"/>
  <c r="D272" i="2"/>
  <c r="D273" i="2"/>
  <c r="D274" i="2"/>
  <c r="D275" i="2"/>
  <c r="D276" i="2"/>
  <c r="D277" i="2"/>
  <c r="D278" i="2"/>
  <c r="D279" i="2"/>
  <c r="D280" i="2"/>
  <c r="D281" i="2"/>
  <c r="D282" i="2"/>
  <c r="D283" i="2"/>
  <c r="D284" i="2"/>
  <c r="D285" i="2"/>
  <c r="D286" i="2"/>
  <c r="D287" i="2"/>
  <c r="D288" i="2"/>
  <c r="D289" i="2"/>
  <c r="D290" i="2"/>
  <c r="D291" i="2"/>
  <c r="D292" i="2"/>
  <c r="D293" i="2"/>
  <c r="D294" i="2"/>
  <c r="D295" i="2"/>
  <c r="D296" i="2"/>
  <c r="D297" i="2"/>
  <c r="D298" i="2"/>
  <c r="D299" i="2"/>
  <c r="D300" i="2"/>
  <c r="D301" i="2"/>
  <c r="D302" i="2"/>
  <c r="D303" i="2"/>
  <c r="D304" i="2"/>
  <c r="D305" i="2"/>
  <c r="D306" i="2"/>
  <c r="D307" i="2"/>
  <c r="D308" i="2"/>
  <c r="D309" i="2"/>
  <c r="D310" i="2"/>
  <c r="D311" i="2"/>
  <c r="D312" i="2"/>
  <c r="D313" i="2"/>
  <c r="D314" i="2"/>
  <c r="D315" i="2"/>
  <c r="D316" i="2"/>
  <c r="D317" i="2"/>
  <c r="D318" i="2"/>
  <c r="D319" i="2"/>
  <c r="D320" i="2"/>
  <c r="D321" i="2"/>
  <c r="D322" i="2"/>
  <c r="D323" i="2"/>
  <c r="D324" i="2"/>
  <c r="D325" i="2"/>
  <c r="D326" i="2"/>
  <c r="D327" i="2"/>
  <c r="D328" i="2"/>
  <c r="D329" i="2"/>
  <c r="D330" i="2"/>
  <c r="D331" i="2"/>
  <c r="D332" i="2"/>
  <c r="D333" i="2"/>
  <c r="D334" i="2"/>
  <c r="D335" i="2"/>
  <c r="D336" i="2"/>
  <c r="D337" i="2"/>
  <c r="D338" i="2"/>
  <c r="D339" i="2"/>
  <c r="D340" i="2"/>
  <c r="D341" i="2"/>
  <c r="D342" i="2"/>
  <c r="D343" i="2"/>
  <c r="D344" i="2"/>
  <c r="D345" i="2"/>
  <c r="D346" i="2"/>
  <c r="D347" i="2"/>
  <c r="D348" i="2"/>
  <c r="D349" i="2"/>
  <c r="D350" i="2"/>
  <c r="D351" i="2"/>
  <c r="D352" i="2"/>
  <c r="D353" i="2"/>
  <c r="D354" i="2"/>
  <c r="D355" i="2"/>
  <c r="D356" i="2"/>
  <c r="D357" i="2"/>
  <c r="D358" i="2"/>
  <c r="D359" i="2"/>
  <c r="D360" i="2"/>
  <c r="D361" i="2"/>
  <c r="D362" i="2"/>
  <c r="D363" i="2"/>
  <c r="D364" i="2"/>
  <c r="D365" i="2"/>
  <c r="D366" i="2"/>
  <c r="D367" i="2"/>
  <c r="D368" i="2"/>
  <c r="D369" i="2"/>
  <c r="D370" i="2"/>
  <c r="D371" i="2"/>
  <c r="D372" i="2"/>
  <c r="D373" i="2"/>
  <c r="D374" i="2"/>
  <c r="D375" i="2"/>
  <c r="D376" i="2"/>
  <c r="D377" i="2"/>
  <c r="D378" i="2"/>
  <c r="D379" i="2"/>
  <c r="D380" i="2"/>
  <c r="D381" i="2"/>
  <c r="D382" i="2"/>
  <c r="D383" i="2"/>
  <c r="D384" i="2"/>
  <c r="D385" i="2"/>
  <c r="D386" i="2"/>
  <c r="D387" i="2"/>
  <c r="D388" i="2"/>
  <c r="D389" i="2"/>
  <c r="D390" i="2"/>
  <c r="D391" i="2"/>
  <c r="D392" i="2"/>
  <c r="D393" i="2"/>
  <c r="D394" i="2"/>
  <c r="D395" i="2"/>
  <c r="D396" i="2"/>
  <c r="D397" i="2"/>
  <c r="D398" i="2"/>
  <c r="D399" i="2"/>
  <c r="D400" i="2"/>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1" i="3"/>
  <c r="D202" i="3"/>
  <c r="D203" i="3"/>
  <c r="D204" i="3"/>
  <c r="D205" i="3"/>
  <c r="D206" i="3"/>
  <c r="D207" i="3"/>
  <c r="D208" i="3"/>
  <c r="D209" i="3"/>
  <c r="D210" i="3"/>
  <c r="D211" i="3"/>
  <c r="D212" i="3"/>
  <c r="D213" i="3"/>
  <c r="D214" i="3"/>
  <c r="D215" i="3"/>
  <c r="D216" i="3"/>
  <c r="D217" i="3"/>
  <c r="D218" i="3"/>
  <c r="D219" i="3"/>
  <c r="D220" i="3"/>
  <c r="D221" i="3"/>
  <c r="D222" i="3"/>
  <c r="D223" i="3"/>
  <c r="D224" i="3"/>
  <c r="D225" i="3"/>
  <c r="D226" i="3"/>
  <c r="D227" i="3"/>
  <c r="D228" i="3"/>
  <c r="D229" i="3"/>
  <c r="D230" i="3"/>
  <c r="D231" i="3"/>
  <c r="D232" i="3"/>
  <c r="D233" i="3"/>
  <c r="D234" i="3"/>
  <c r="D235" i="3"/>
  <c r="D236" i="3"/>
  <c r="D237" i="3"/>
  <c r="D238" i="3"/>
  <c r="D239" i="3"/>
  <c r="D240" i="3"/>
  <c r="D241" i="3"/>
  <c r="D242" i="3"/>
  <c r="D243" i="3"/>
  <c r="D244" i="3"/>
  <c r="D245" i="3"/>
  <c r="D246" i="3"/>
  <c r="D247" i="3"/>
  <c r="D248" i="3"/>
  <c r="D249" i="3"/>
  <c r="D250" i="3"/>
  <c r="D251" i="3"/>
  <c r="D252" i="3"/>
  <c r="D253" i="3"/>
  <c r="D254" i="3"/>
  <c r="D255" i="3"/>
  <c r="D256" i="3"/>
  <c r="D257" i="3"/>
  <c r="D258" i="3"/>
  <c r="D259" i="3"/>
  <c r="D260" i="3"/>
  <c r="D261" i="3"/>
  <c r="D262" i="3"/>
  <c r="D263" i="3"/>
  <c r="D264" i="3"/>
  <c r="D265" i="3"/>
  <c r="D266" i="3"/>
  <c r="D267" i="3"/>
  <c r="D268" i="3"/>
  <c r="D13" i="2"/>
  <c r="D13" i="1"/>
  <c r="D14" i="3"/>
  <c r="C19" i="9" l="1"/>
  <c r="C22" i="9"/>
  <c r="C10" i="9"/>
  <c r="B10" i="9" s="1"/>
  <c r="C26" i="9"/>
  <c r="B26" i="9" s="1"/>
  <c r="C21" i="9"/>
  <c r="B17" i="9"/>
  <c r="B13" i="9"/>
  <c r="B18" i="9"/>
  <c r="B14" i="9"/>
  <c r="L14" i="2"/>
  <c r="L16" i="2"/>
  <c r="L18" i="2"/>
  <c r="L20" i="2"/>
  <c r="L22" i="2"/>
  <c r="L24" i="2"/>
  <c r="L26" i="2"/>
  <c r="L28" i="2"/>
  <c r="L30" i="2"/>
  <c r="L32" i="2"/>
  <c r="L15" i="2"/>
  <c r="L17" i="2"/>
  <c r="L19" i="2"/>
  <c r="L21" i="2"/>
  <c r="L23" i="2"/>
  <c r="L25" i="2"/>
  <c r="L27" i="2"/>
  <c r="L29" i="2"/>
  <c r="L31" i="2"/>
  <c r="L33" i="2"/>
  <c r="B19" i="9"/>
  <c r="B11" i="9"/>
  <c r="B12" i="9"/>
  <c r="B23" i="9"/>
  <c r="B15" i="9"/>
  <c r="B24" i="9"/>
  <c r="B9" i="9"/>
  <c r="B16" i="9"/>
  <c r="C20" i="9"/>
  <c r="B20" i="9" s="1"/>
  <c r="B22" i="9"/>
  <c r="L14" i="1"/>
  <c r="L16" i="1"/>
  <c r="L18" i="1"/>
  <c r="L20" i="1"/>
  <c r="L22" i="1"/>
  <c r="L24" i="1"/>
  <c r="L26" i="1"/>
  <c r="L28" i="1"/>
  <c r="L30" i="1"/>
  <c r="L32" i="1"/>
  <c r="L15" i="1"/>
  <c r="L17" i="1"/>
  <c r="L19" i="1"/>
  <c r="L21" i="1"/>
  <c r="L23" i="1"/>
  <c r="L25" i="1"/>
  <c r="L27" i="1"/>
  <c r="L29" i="1"/>
  <c r="L31" i="1"/>
  <c r="L33" i="1"/>
  <c r="B8" i="9"/>
  <c r="B25" i="9"/>
  <c r="B21" i="9"/>
  <c r="F36" i="8"/>
  <c r="E36" i="8"/>
  <c r="D36" i="8"/>
  <c r="F35" i="8"/>
  <c r="E35" i="8"/>
  <c r="D35" i="8"/>
  <c r="C35" i="8"/>
  <c r="A35" i="8"/>
  <c r="A36" i="8" s="1"/>
  <c r="F36" i="7"/>
  <c r="E36" i="7"/>
  <c r="D36" i="7"/>
  <c r="A36" i="7"/>
  <c r="F35" i="7"/>
  <c r="E35" i="7"/>
  <c r="D35" i="7"/>
  <c r="C35" i="7" s="1"/>
  <c r="A35" i="7"/>
  <c r="F36" i="6"/>
  <c r="E36" i="6"/>
  <c r="D36" i="6"/>
  <c r="F35" i="6"/>
  <c r="E35" i="6"/>
  <c r="D35" i="6"/>
  <c r="C35" i="6"/>
  <c r="A35" i="6"/>
  <c r="A36" i="6" s="1"/>
  <c r="F36" i="4"/>
  <c r="E36" i="4"/>
  <c r="D36" i="4"/>
  <c r="F35" i="4"/>
  <c r="E35" i="4"/>
  <c r="D35" i="4"/>
  <c r="F34" i="4"/>
  <c r="E34" i="4"/>
  <c r="D34" i="4"/>
  <c r="F33" i="4"/>
  <c r="E33" i="4"/>
  <c r="D33" i="4"/>
  <c r="C33" i="4" s="1"/>
  <c r="F32" i="4"/>
  <c r="E32" i="4"/>
  <c r="D32" i="4"/>
  <c r="F31" i="4"/>
  <c r="E31" i="4"/>
  <c r="D31" i="4"/>
  <c r="F30" i="4"/>
  <c r="E30" i="4"/>
  <c r="D30" i="4"/>
  <c r="C30" i="4" s="1"/>
  <c r="F29" i="4"/>
  <c r="E29" i="4"/>
  <c r="D29" i="4"/>
  <c r="F28" i="4"/>
  <c r="E28" i="4"/>
  <c r="D28" i="4"/>
  <c r="A28" i="4"/>
  <c r="A29" i="4" s="1"/>
  <c r="A30" i="4" s="1"/>
  <c r="A31" i="4" s="1"/>
  <c r="A32" i="4" s="1"/>
  <c r="A33" i="4" s="1"/>
  <c r="A34" i="4" s="1"/>
  <c r="A35" i="4" s="1"/>
  <c r="A36" i="4" s="1"/>
  <c r="F27" i="4"/>
  <c r="E27" i="4"/>
  <c r="D27" i="4"/>
  <c r="C27" i="4" s="1"/>
  <c r="A27" i="4"/>
  <c r="A26" i="4"/>
  <c r="B27" i="9" l="1"/>
  <c r="C34" i="4"/>
  <c r="B34" i="4" s="1"/>
  <c r="C36" i="4"/>
  <c r="C36" i="7"/>
  <c r="B36" i="7" s="1"/>
  <c r="C32" i="4"/>
  <c r="B33" i="4" s="1"/>
  <c r="C29" i="4"/>
  <c r="B30" i="4" s="1"/>
  <c r="C28" i="4"/>
  <c r="C35" i="4"/>
  <c r="C31" i="4"/>
  <c r="C36" i="6"/>
  <c r="B36" i="6" s="1"/>
  <c r="C36" i="8"/>
  <c r="B36" i="8" s="1"/>
  <c r="D27" i="8"/>
  <c r="E27" i="8"/>
  <c r="F27" i="8"/>
  <c r="D28" i="8"/>
  <c r="E28" i="8"/>
  <c r="F28" i="8"/>
  <c r="D29" i="8"/>
  <c r="E29" i="8"/>
  <c r="F29" i="8"/>
  <c r="D30" i="8"/>
  <c r="E30" i="8"/>
  <c r="F30" i="8"/>
  <c r="D31" i="8"/>
  <c r="E31" i="8"/>
  <c r="F31" i="8"/>
  <c r="D32" i="8"/>
  <c r="E32" i="8"/>
  <c r="F32" i="8"/>
  <c r="D33" i="8"/>
  <c r="E33" i="8"/>
  <c r="F33" i="8"/>
  <c r="D34" i="8"/>
  <c r="E34" i="8"/>
  <c r="F34" i="8"/>
  <c r="D27" i="7"/>
  <c r="D28" i="7"/>
  <c r="D29" i="7"/>
  <c r="D30" i="7"/>
  <c r="D31" i="7"/>
  <c r="D32" i="7"/>
  <c r="D33" i="7"/>
  <c r="D34" i="7"/>
  <c r="F34" i="7"/>
  <c r="E34" i="7"/>
  <c r="C34" i="7" s="1"/>
  <c r="B35" i="7" s="1"/>
  <c r="F33" i="7"/>
  <c r="E33" i="7"/>
  <c r="F32" i="7"/>
  <c r="E32" i="7"/>
  <c r="F31" i="7"/>
  <c r="E31" i="7"/>
  <c r="F30" i="7"/>
  <c r="E30" i="7"/>
  <c r="F29" i="7"/>
  <c r="E29" i="7"/>
  <c r="F28" i="7"/>
  <c r="E28" i="7"/>
  <c r="F27" i="7"/>
  <c r="E27" i="7"/>
  <c r="F34" i="6"/>
  <c r="E34" i="6"/>
  <c r="D34" i="6"/>
  <c r="F33" i="6"/>
  <c r="E33" i="6"/>
  <c r="D33" i="6"/>
  <c r="F32" i="6"/>
  <c r="E32" i="6"/>
  <c r="D32" i="6"/>
  <c r="C32" i="6" s="1"/>
  <c r="F31" i="6"/>
  <c r="E31" i="6"/>
  <c r="D31" i="6"/>
  <c r="F30" i="6"/>
  <c r="E30" i="6"/>
  <c r="D30" i="6"/>
  <c r="F29" i="6"/>
  <c r="E29" i="6"/>
  <c r="D29" i="6"/>
  <c r="F28" i="6"/>
  <c r="E28" i="6"/>
  <c r="D28" i="6"/>
  <c r="F27" i="6"/>
  <c r="E27" i="6"/>
  <c r="D27" i="6"/>
  <c r="A7" i="6"/>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7" i="7"/>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7" i="8"/>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C3" i="8"/>
  <c r="C3" i="7"/>
  <c r="C3" i="6"/>
  <c r="S13" i="2"/>
  <c r="G400" i="2"/>
  <c r="F400" i="2"/>
  <c r="E400" i="2"/>
  <c r="G399" i="2"/>
  <c r="F399" i="2"/>
  <c r="E399" i="2"/>
  <c r="G398" i="2"/>
  <c r="F398" i="2"/>
  <c r="E398" i="2"/>
  <c r="G397" i="2"/>
  <c r="F397" i="2"/>
  <c r="E397" i="2"/>
  <c r="G396" i="2"/>
  <c r="F396" i="2"/>
  <c r="E396" i="2"/>
  <c r="G395" i="2"/>
  <c r="F395" i="2"/>
  <c r="E395" i="2"/>
  <c r="G394" i="2"/>
  <c r="F394" i="2"/>
  <c r="E394" i="2"/>
  <c r="G393" i="2"/>
  <c r="F393" i="2"/>
  <c r="E393" i="2"/>
  <c r="G392" i="2"/>
  <c r="F392" i="2"/>
  <c r="E392" i="2"/>
  <c r="G391" i="2"/>
  <c r="F391" i="2"/>
  <c r="E391" i="2"/>
  <c r="G390" i="2"/>
  <c r="F390" i="2"/>
  <c r="E390" i="2"/>
  <c r="G389" i="2"/>
  <c r="F389" i="2"/>
  <c r="E389" i="2"/>
  <c r="G388" i="2"/>
  <c r="F388" i="2"/>
  <c r="E388" i="2"/>
  <c r="G387" i="2"/>
  <c r="F387" i="2"/>
  <c r="E387" i="2"/>
  <c r="G386" i="2"/>
  <c r="F386" i="2"/>
  <c r="E386" i="2"/>
  <c r="G385" i="2"/>
  <c r="F385" i="2"/>
  <c r="E385" i="2"/>
  <c r="G384" i="2"/>
  <c r="F384" i="2"/>
  <c r="E384" i="2"/>
  <c r="G383" i="2"/>
  <c r="F383" i="2"/>
  <c r="E383" i="2"/>
  <c r="G382" i="2"/>
  <c r="F382" i="2"/>
  <c r="E382" i="2"/>
  <c r="G381" i="2"/>
  <c r="F381" i="2"/>
  <c r="E381" i="2"/>
  <c r="G380" i="2"/>
  <c r="F380" i="2"/>
  <c r="E380" i="2"/>
  <c r="G379" i="2"/>
  <c r="F379" i="2"/>
  <c r="E379" i="2"/>
  <c r="G378" i="2"/>
  <c r="F378" i="2"/>
  <c r="E378" i="2"/>
  <c r="G377" i="2"/>
  <c r="F377" i="2"/>
  <c r="E377" i="2"/>
  <c r="G376" i="2"/>
  <c r="F376" i="2"/>
  <c r="E376" i="2"/>
  <c r="G375" i="2"/>
  <c r="F375" i="2"/>
  <c r="E375" i="2"/>
  <c r="G374" i="2"/>
  <c r="F374" i="2"/>
  <c r="E374" i="2"/>
  <c r="G373" i="2"/>
  <c r="F373" i="2"/>
  <c r="E373" i="2"/>
  <c r="G372" i="2"/>
  <c r="F372" i="2"/>
  <c r="E372" i="2"/>
  <c r="G371" i="2"/>
  <c r="F371" i="2"/>
  <c r="E371" i="2"/>
  <c r="G370" i="2"/>
  <c r="F370" i="2"/>
  <c r="E370" i="2"/>
  <c r="G369" i="2"/>
  <c r="F369" i="2"/>
  <c r="E369" i="2"/>
  <c r="G368" i="2"/>
  <c r="F368" i="2"/>
  <c r="E368" i="2"/>
  <c r="G367" i="2"/>
  <c r="F367" i="2"/>
  <c r="E367" i="2"/>
  <c r="G366" i="2"/>
  <c r="F366" i="2"/>
  <c r="E366" i="2"/>
  <c r="G365" i="2"/>
  <c r="F365" i="2"/>
  <c r="E365" i="2"/>
  <c r="G364" i="2"/>
  <c r="F364" i="2"/>
  <c r="E364" i="2"/>
  <c r="G363" i="2"/>
  <c r="F363" i="2"/>
  <c r="E363" i="2"/>
  <c r="G362" i="2"/>
  <c r="F362" i="2"/>
  <c r="E362" i="2"/>
  <c r="G361" i="2"/>
  <c r="F361" i="2"/>
  <c r="E361" i="2"/>
  <c r="G360" i="2"/>
  <c r="F360" i="2"/>
  <c r="E360" i="2"/>
  <c r="G359" i="2"/>
  <c r="F359" i="2"/>
  <c r="E359" i="2"/>
  <c r="G358" i="2"/>
  <c r="F358" i="2"/>
  <c r="E358" i="2"/>
  <c r="G357" i="2"/>
  <c r="F357" i="2"/>
  <c r="E357" i="2"/>
  <c r="G356" i="2"/>
  <c r="F356" i="2"/>
  <c r="E356" i="2"/>
  <c r="G355" i="2"/>
  <c r="F355" i="2"/>
  <c r="E355" i="2"/>
  <c r="G354" i="2"/>
  <c r="F354" i="2"/>
  <c r="E354" i="2"/>
  <c r="G353" i="2"/>
  <c r="F353" i="2"/>
  <c r="E353" i="2"/>
  <c r="G352" i="2"/>
  <c r="F352" i="2"/>
  <c r="E352" i="2"/>
  <c r="G351" i="2"/>
  <c r="F351" i="2"/>
  <c r="E351" i="2"/>
  <c r="G350" i="2"/>
  <c r="F350" i="2"/>
  <c r="E350" i="2"/>
  <c r="G349" i="2"/>
  <c r="F349" i="2"/>
  <c r="E349" i="2"/>
  <c r="G348" i="2"/>
  <c r="F348" i="2"/>
  <c r="E348" i="2"/>
  <c r="G347" i="2"/>
  <c r="F347" i="2"/>
  <c r="E347" i="2"/>
  <c r="G346" i="2"/>
  <c r="F346" i="2"/>
  <c r="E346" i="2"/>
  <c r="G345" i="2"/>
  <c r="F345" i="2"/>
  <c r="E345" i="2"/>
  <c r="G344" i="2"/>
  <c r="F344" i="2"/>
  <c r="E344" i="2"/>
  <c r="G343" i="2"/>
  <c r="F343" i="2"/>
  <c r="E343" i="2"/>
  <c r="G342" i="2"/>
  <c r="F342" i="2"/>
  <c r="E342" i="2"/>
  <c r="G341" i="2"/>
  <c r="F341" i="2"/>
  <c r="E341" i="2"/>
  <c r="G340" i="2"/>
  <c r="F340" i="2"/>
  <c r="E340" i="2"/>
  <c r="G339" i="2"/>
  <c r="F339" i="2"/>
  <c r="E339" i="2"/>
  <c r="G338" i="2"/>
  <c r="F338" i="2"/>
  <c r="E338" i="2"/>
  <c r="G337" i="2"/>
  <c r="F337" i="2"/>
  <c r="E337" i="2"/>
  <c r="G336" i="2"/>
  <c r="F336" i="2"/>
  <c r="E336" i="2"/>
  <c r="G335" i="2"/>
  <c r="F335" i="2"/>
  <c r="E335" i="2"/>
  <c r="G334" i="2"/>
  <c r="F334" i="2"/>
  <c r="E334" i="2"/>
  <c r="G333" i="2"/>
  <c r="F333" i="2"/>
  <c r="E333" i="2"/>
  <c r="G332" i="2"/>
  <c r="F332" i="2"/>
  <c r="E332" i="2"/>
  <c r="G331" i="2"/>
  <c r="F331" i="2"/>
  <c r="E331" i="2"/>
  <c r="G330" i="2"/>
  <c r="F330" i="2"/>
  <c r="E330" i="2"/>
  <c r="G329" i="2"/>
  <c r="F329" i="2"/>
  <c r="E329" i="2"/>
  <c r="G328" i="2"/>
  <c r="F328" i="2"/>
  <c r="E328" i="2"/>
  <c r="G327" i="2"/>
  <c r="F327" i="2"/>
  <c r="E327" i="2"/>
  <c r="G326" i="2"/>
  <c r="F326" i="2"/>
  <c r="E326" i="2"/>
  <c r="G325" i="2"/>
  <c r="F325" i="2"/>
  <c r="E325" i="2"/>
  <c r="G324" i="2"/>
  <c r="F324" i="2"/>
  <c r="E324" i="2"/>
  <c r="G323" i="2"/>
  <c r="F323" i="2"/>
  <c r="E323" i="2"/>
  <c r="G322" i="2"/>
  <c r="F322" i="2"/>
  <c r="E322" i="2"/>
  <c r="G321" i="2"/>
  <c r="F321" i="2"/>
  <c r="E321" i="2"/>
  <c r="G320" i="2"/>
  <c r="F320" i="2"/>
  <c r="E320" i="2"/>
  <c r="G319" i="2"/>
  <c r="F319" i="2"/>
  <c r="E319" i="2"/>
  <c r="G318" i="2"/>
  <c r="F318" i="2"/>
  <c r="E318" i="2"/>
  <c r="G317" i="2"/>
  <c r="F317" i="2"/>
  <c r="E317" i="2"/>
  <c r="G316" i="2"/>
  <c r="F316" i="2"/>
  <c r="E316" i="2"/>
  <c r="G315" i="2"/>
  <c r="F315" i="2"/>
  <c r="E315" i="2"/>
  <c r="G314" i="2"/>
  <c r="F314" i="2"/>
  <c r="E314" i="2"/>
  <c r="G313" i="2"/>
  <c r="F313" i="2"/>
  <c r="E313" i="2"/>
  <c r="G312" i="2"/>
  <c r="F312" i="2"/>
  <c r="E312" i="2"/>
  <c r="G311" i="2"/>
  <c r="F311" i="2"/>
  <c r="E311" i="2"/>
  <c r="G310" i="2"/>
  <c r="F310" i="2"/>
  <c r="E310" i="2"/>
  <c r="G309" i="2"/>
  <c r="F309" i="2"/>
  <c r="E309" i="2"/>
  <c r="G308" i="2"/>
  <c r="F308" i="2"/>
  <c r="E308" i="2"/>
  <c r="G307" i="2"/>
  <c r="F307" i="2"/>
  <c r="E307" i="2"/>
  <c r="G306" i="2"/>
  <c r="F306" i="2"/>
  <c r="E306" i="2"/>
  <c r="G305" i="2"/>
  <c r="F305" i="2"/>
  <c r="E305" i="2"/>
  <c r="G304" i="2"/>
  <c r="F304" i="2"/>
  <c r="E304" i="2"/>
  <c r="G303" i="2"/>
  <c r="F303" i="2"/>
  <c r="E303" i="2"/>
  <c r="G302" i="2"/>
  <c r="F302" i="2"/>
  <c r="E302" i="2"/>
  <c r="G301" i="2"/>
  <c r="F301" i="2"/>
  <c r="E301" i="2"/>
  <c r="G300" i="2"/>
  <c r="F300" i="2"/>
  <c r="E300" i="2"/>
  <c r="G299" i="2"/>
  <c r="F299" i="2"/>
  <c r="E299" i="2"/>
  <c r="G298" i="2"/>
  <c r="F298" i="2"/>
  <c r="E298" i="2"/>
  <c r="G297" i="2"/>
  <c r="F297" i="2"/>
  <c r="E297" i="2"/>
  <c r="G296" i="2"/>
  <c r="F296" i="2"/>
  <c r="E296" i="2"/>
  <c r="G295" i="2"/>
  <c r="F295" i="2"/>
  <c r="E295" i="2"/>
  <c r="G294" i="2"/>
  <c r="F294" i="2"/>
  <c r="E294" i="2"/>
  <c r="G293" i="2"/>
  <c r="F293" i="2"/>
  <c r="E293" i="2"/>
  <c r="G292" i="2"/>
  <c r="F292" i="2"/>
  <c r="E292" i="2"/>
  <c r="G291" i="2"/>
  <c r="F291" i="2"/>
  <c r="E291" i="2"/>
  <c r="G290" i="2"/>
  <c r="F290" i="2"/>
  <c r="E290" i="2"/>
  <c r="G289" i="2"/>
  <c r="F289" i="2"/>
  <c r="E289" i="2"/>
  <c r="G288" i="2"/>
  <c r="F288" i="2"/>
  <c r="E288" i="2"/>
  <c r="G287" i="2"/>
  <c r="F287" i="2"/>
  <c r="E287" i="2"/>
  <c r="G286" i="2"/>
  <c r="F286" i="2"/>
  <c r="E286" i="2"/>
  <c r="G285" i="2"/>
  <c r="F285" i="2"/>
  <c r="E285" i="2"/>
  <c r="G284" i="2"/>
  <c r="F284" i="2"/>
  <c r="E284" i="2"/>
  <c r="G283" i="2"/>
  <c r="F283" i="2"/>
  <c r="E283" i="2"/>
  <c r="G282" i="2"/>
  <c r="F282" i="2"/>
  <c r="E282" i="2"/>
  <c r="G281" i="2"/>
  <c r="F281" i="2"/>
  <c r="E281" i="2"/>
  <c r="G280" i="2"/>
  <c r="F280" i="2"/>
  <c r="E280" i="2"/>
  <c r="G279" i="2"/>
  <c r="F279" i="2"/>
  <c r="E279" i="2"/>
  <c r="G278" i="2"/>
  <c r="F278" i="2"/>
  <c r="E278" i="2"/>
  <c r="G277" i="2"/>
  <c r="F277" i="2"/>
  <c r="E277" i="2"/>
  <c r="G276" i="2"/>
  <c r="F276" i="2"/>
  <c r="E276" i="2"/>
  <c r="G275" i="2"/>
  <c r="F275" i="2"/>
  <c r="E275" i="2"/>
  <c r="G274" i="2"/>
  <c r="F274" i="2"/>
  <c r="E274" i="2"/>
  <c r="G273" i="2"/>
  <c r="F273" i="2"/>
  <c r="E273" i="2"/>
  <c r="G272" i="2"/>
  <c r="F272" i="2"/>
  <c r="E272" i="2"/>
  <c r="G271" i="2"/>
  <c r="F271" i="2"/>
  <c r="E271" i="2"/>
  <c r="G270" i="2"/>
  <c r="F270" i="2"/>
  <c r="E270" i="2"/>
  <c r="G269" i="2"/>
  <c r="F269" i="2"/>
  <c r="E269" i="2"/>
  <c r="G268" i="2"/>
  <c r="F268" i="2"/>
  <c r="E268" i="2"/>
  <c r="G267" i="2"/>
  <c r="F267" i="2"/>
  <c r="E267" i="2"/>
  <c r="G266" i="2"/>
  <c r="F266" i="2"/>
  <c r="E266" i="2"/>
  <c r="G265" i="2"/>
  <c r="F265" i="2"/>
  <c r="E265" i="2"/>
  <c r="G264" i="2"/>
  <c r="F264" i="2"/>
  <c r="E264" i="2"/>
  <c r="G263" i="2"/>
  <c r="F263" i="2"/>
  <c r="E263" i="2"/>
  <c r="G262" i="2"/>
  <c r="F262" i="2"/>
  <c r="E262" i="2"/>
  <c r="G261" i="2"/>
  <c r="F261" i="2"/>
  <c r="E261" i="2"/>
  <c r="G260" i="2"/>
  <c r="F260" i="2"/>
  <c r="E260" i="2"/>
  <c r="G259" i="2"/>
  <c r="F259" i="2"/>
  <c r="E259" i="2"/>
  <c r="G258" i="2"/>
  <c r="F258" i="2"/>
  <c r="E258" i="2"/>
  <c r="G257" i="2"/>
  <c r="F257" i="2"/>
  <c r="E257" i="2"/>
  <c r="G256" i="2"/>
  <c r="F256" i="2"/>
  <c r="E256" i="2"/>
  <c r="G255" i="2"/>
  <c r="F255" i="2"/>
  <c r="E255" i="2"/>
  <c r="G254" i="2"/>
  <c r="F254" i="2"/>
  <c r="E254" i="2"/>
  <c r="G253" i="2"/>
  <c r="F253" i="2"/>
  <c r="E253" i="2"/>
  <c r="G252" i="2"/>
  <c r="F252" i="2"/>
  <c r="E252" i="2"/>
  <c r="G251" i="2"/>
  <c r="F251" i="2"/>
  <c r="E251" i="2"/>
  <c r="G250" i="2"/>
  <c r="F250" i="2"/>
  <c r="E250" i="2"/>
  <c r="G249" i="2"/>
  <c r="F249" i="2"/>
  <c r="E249" i="2"/>
  <c r="G248" i="2"/>
  <c r="F248" i="2"/>
  <c r="E248" i="2"/>
  <c r="G247" i="2"/>
  <c r="F247" i="2"/>
  <c r="E247" i="2"/>
  <c r="G246" i="2"/>
  <c r="F246" i="2"/>
  <c r="E246" i="2"/>
  <c r="G245" i="2"/>
  <c r="F245" i="2"/>
  <c r="E245" i="2"/>
  <c r="G244" i="2"/>
  <c r="F244" i="2"/>
  <c r="E244" i="2"/>
  <c r="G243" i="2"/>
  <c r="F243" i="2"/>
  <c r="E243" i="2"/>
  <c r="G242" i="2"/>
  <c r="F242" i="2"/>
  <c r="E242" i="2"/>
  <c r="G241" i="2"/>
  <c r="F241" i="2"/>
  <c r="E241" i="2"/>
  <c r="G240" i="2"/>
  <c r="F240" i="2"/>
  <c r="E240" i="2"/>
  <c r="G239" i="2"/>
  <c r="F239" i="2"/>
  <c r="E239" i="2"/>
  <c r="G238" i="2"/>
  <c r="F238" i="2"/>
  <c r="E238" i="2"/>
  <c r="G237" i="2"/>
  <c r="F237" i="2"/>
  <c r="E237" i="2"/>
  <c r="G236" i="2"/>
  <c r="F236" i="2"/>
  <c r="E236" i="2"/>
  <c r="G235" i="2"/>
  <c r="F235" i="2"/>
  <c r="E235" i="2"/>
  <c r="G234" i="2"/>
  <c r="F234" i="2"/>
  <c r="E234" i="2"/>
  <c r="G233" i="2"/>
  <c r="F233" i="2"/>
  <c r="E233" i="2"/>
  <c r="G232" i="2"/>
  <c r="F232" i="2"/>
  <c r="E232" i="2"/>
  <c r="G231" i="2"/>
  <c r="F231" i="2"/>
  <c r="E231" i="2"/>
  <c r="G230" i="2"/>
  <c r="F230" i="2"/>
  <c r="E230" i="2"/>
  <c r="G229" i="2"/>
  <c r="F229" i="2"/>
  <c r="E229" i="2"/>
  <c r="G228" i="2"/>
  <c r="F228" i="2"/>
  <c r="E228" i="2"/>
  <c r="G227" i="2"/>
  <c r="F227" i="2"/>
  <c r="E227" i="2"/>
  <c r="G226" i="2"/>
  <c r="F226" i="2"/>
  <c r="E226" i="2"/>
  <c r="G225" i="2"/>
  <c r="F225" i="2"/>
  <c r="E225" i="2"/>
  <c r="G224" i="2"/>
  <c r="F224" i="2"/>
  <c r="E224" i="2"/>
  <c r="G223" i="2"/>
  <c r="F223" i="2"/>
  <c r="E223" i="2"/>
  <c r="G222" i="2"/>
  <c r="F222" i="2"/>
  <c r="E222" i="2"/>
  <c r="G221" i="2"/>
  <c r="F221" i="2"/>
  <c r="E221" i="2"/>
  <c r="G220" i="2"/>
  <c r="F220" i="2"/>
  <c r="E220" i="2"/>
  <c r="G219" i="2"/>
  <c r="F219" i="2"/>
  <c r="E219" i="2"/>
  <c r="G218" i="2"/>
  <c r="F218" i="2"/>
  <c r="E218" i="2"/>
  <c r="G217" i="2"/>
  <c r="F217" i="2"/>
  <c r="E217" i="2"/>
  <c r="G216" i="2"/>
  <c r="F216" i="2"/>
  <c r="E216" i="2"/>
  <c r="G215" i="2"/>
  <c r="F215" i="2"/>
  <c r="E215" i="2"/>
  <c r="G214" i="2"/>
  <c r="F214" i="2"/>
  <c r="E214" i="2"/>
  <c r="G213" i="2"/>
  <c r="F213" i="2"/>
  <c r="E213" i="2"/>
  <c r="G212" i="2"/>
  <c r="F212" i="2"/>
  <c r="E212" i="2"/>
  <c r="G211" i="2"/>
  <c r="F211" i="2"/>
  <c r="E211" i="2"/>
  <c r="G210" i="2"/>
  <c r="F210" i="2"/>
  <c r="E210" i="2"/>
  <c r="G209" i="2"/>
  <c r="F209" i="2"/>
  <c r="E209" i="2"/>
  <c r="G208" i="2"/>
  <c r="F208" i="2"/>
  <c r="E208" i="2"/>
  <c r="G207" i="2"/>
  <c r="F207" i="2"/>
  <c r="E207" i="2"/>
  <c r="G206" i="2"/>
  <c r="F206" i="2"/>
  <c r="E206" i="2"/>
  <c r="G205" i="2"/>
  <c r="F205" i="2"/>
  <c r="E205" i="2"/>
  <c r="G204" i="2"/>
  <c r="F204" i="2"/>
  <c r="E204" i="2"/>
  <c r="G203" i="2"/>
  <c r="F203" i="2"/>
  <c r="E203" i="2"/>
  <c r="G202" i="2"/>
  <c r="F202" i="2"/>
  <c r="E202" i="2"/>
  <c r="G201" i="2"/>
  <c r="F201" i="2"/>
  <c r="E201" i="2"/>
  <c r="G200" i="2"/>
  <c r="F200" i="2"/>
  <c r="E200" i="2"/>
  <c r="G199" i="2"/>
  <c r="F199" i="2"/>
  <c r="E199" i="2"/>
  <c r="G198" i="2"/>
  <c r="F198" i="2"/>
  <c r="E198" i="2"/>
  <c r="G197" i="2"/>
  <c r="F197" i="2"/>
  <c r="E197" i="2"/>
  <c r="G196" i="2"/>
  <c r="F196" i="2"/>
  <c r="E196" i="2"/>
  <c r="G195" i="2"/>
  <c r="F195" i="2"/>
  <c r="E195" i="2"/>
  <c r="G194" i="2"/>
  <c r="F194" i="2"/>
  <c r="E194" i="2"/>
  <c r="G193" i="2"/>
  <c r="F193" i="2"/>
  <c r="E193" i="2"/>
  <c r="G192" i="2"/>
  <c r="F192" i="2"/>
  <c r="E192" i="2"/>
  <c r="G191" i="2"/>
  <c r="F191" i="2"/>
  <c r="E191" i="2"/>
  <c r="G190" i="2"/>
  <c r="F190" i="2"/>
  <c r="E190" i="2"/>
  <c r="G189" i="2"/>
  <c r="F189" i="2"/>
  <c r="E189" i="2"/>
  <c r="G188" i="2"/>
  <c r="F188" i="2"/>
  <c r="E188" i="2"/>
  <c r="G187" i="2"/>
  <c r="F187" i="2"/>
  <c r="E187" i="2"/>
  <c r="G186" i="2"/>
  <c r="F186" i="2"/>
  <c r="E186" i="2"/>
  <c r="G185" i="2"/>
  <c r="F185" i="2"/>
  <c r="E185" i="2"/>
  <c r="G184" i="2"/>
  <c r="F184" i="2"/>
  <c r="E184" i="2"/>
  <c r="G183" i="2"/>
  <c r="F183" i="2"/>
  <c r="E183" i="2"/>
  <c r="G182" i="2"/>
  <c r="F182" i="2"/>
  <c r="E182" i="2"/>
  <c r="G181" i="2"/>
  <c r="F181" i="2"/>
  <c r="E181" i="2"/>
  <c r="G180" i="2"/>
  <c r="F180" i="2"/>
  <c r="E180" i="2"/>
  <c r="G179" i="2"/>
  <c r="F179" i="2"/>
  <c r="E179" i="2"/>
  <c r="G178" i="2"/>
  <c r="F178" i="2"/>
  <c r="E178" i="2"/>
  <c r="G177" i="2"/>
  <c r="F177" i="2"/>
  <c r="E177" i="2"/>
  <c r="G176" i="2"/>
  <c r="F176" i="2"/>
  <c r="E176" i="2"/>
  <c r="G175" i="2"/>
  <c r="F175" i="2"/>
  <c r="E175" i="2"/>
  <c r="G174" i="2"/>
  <c r="F174" i="2"/>
  <c r="E174" i="2"/>
  <c r="G173" i="2"/>
  <c r="F173" i="2"/>
  <c r="E173" i="2"/>
  <c r="G172" i="2"/>
  <c r="F172" i="2"/>
  <c r="E172" i="2"/>
  <c r="G171" i="2"/>
  <c r="F171" i="2"/>
  <c r="E171" i="2"/>
  <c r="G170" i="2"/>
  <c r="F170" i="2"/>
  <c r="E170" i="2"/>
  <c r="G169" i="2"/>
  <c r="F169" i="2"/>
  <c r="E169" i="2"/>
  <c r="G168" i="2"/>
  <c r="F168" i="2"/>
  <c r="E168" i="2"/>
  <c r="G167" i="2"/>
  <c r="F167" i="2"/>
  <c r="E167" i="2"/>
  <c r="G166" i="2"/>
  <c r="F166" i="2"/>
  <c r="E166" i="2"/>
  <c r="G165" i="2"/>
  <c r="F165" i="2"/>
  <c r="E165" i="2"/>
  <c r="G164" i="2"/>
  <c r="F164" i="2"/>
  <c r="E164" i="2"/>
  <c r="G163" i="2"/>
  <c r="F163" i="2"/>
  <c r="E163" i="2"/>
  <c r="G162" i="2"/>
  <c r="F162" i="2"/>
  <c r="E162" i="2"/>
  <c r="G161" i="2"/>
  <c r="F161" i="2"/>
  <c r="E161" i="2"/>
  <c r="G160" i="2"/>
  <c r="F160" i="2"/>
  <c r="E160" i="2"/>
  <c r="G159" i="2"/>
  <c r="F159" i="2"/>
  <c r="E159" i="2"/>
  <c r="G158" i="2"/>
  <c r="F158" i="2"/>
  <c r="E158" i="2"/>
  <c r="G157" i="2"/>
  <c r="F157" i="2"/>
  <c r="E157" i="2"/>
  <c r="G156" i="2"/>
  <c r="F156" i="2"/>
  <c r="E156" i="2"/>
  <c r="G155" i="2"/>
  <c r="F155" i="2"/>
  <c r="E155" i="2"/>
  <c r="G154" i="2"/>
  <c r="F154" i="2"/>
  <c r="E154" i="2"/>
  <c r="G153" i="2"/>
  <c r="F153" i="2"/>
  <c r="E153" i="2"/>
  <c r="G152" i="2"/>
  <c r="F152" i="2"/>
  <c r="E152" i="2"/>
  <c r="G151" i="2"/>
  <c r="F151" i="2"/>
  <c r="E151" i="2"/>
  <c r="G150" i="2"/>
  <c r="F150" i="2"/>
  <c r="E150" i="2"/>
  <c r="G149" i="2"/>
  <c r="F149" i="2"/>
  <c r="E149" i="2"/>
  <c r="G148" i="2"/>
  <c r="F148" i="2"/>
  <c r="E148" i="2"/>
  <c r="G147" i="2"/>
  <c r="F147" i="2"/>
  <c r="E147" i="2"/>
  <c r="G146" i="2"/>
  <c r="F146" i="2"/>
  <c r="E146" i="2"/>
  <c r="G145" i="2"/>
  <c r="F145" i="2"/>
  <c r="E145" i="2"/>
  <c r="G144" i="2"/>
  <c r="F144" i="2"/>
  <c r="E144" i="2"/>
  <c r="G143" i="2"/>
  <c r="F143" i="2"/>
  <c r="E143" i="2"/>
  <c r="G142" i="2"/>
  <c r="F142" i="2"/>
  <c r="E142" i="2"/>
  <c r="G141" i="2"/>
  <c r="F141" i="2"/>
  <c r="E141" i="2"/>
  <c r="G140" i="2"/>
  <c r="F140" i="2"/>
  <c r="E140" i="2"/>
  <c r="G139" i="2"/>
  <c r="F139" i="2"/>
  <c r="E139" i="2"/>
  <c r="G138" i="2"/>
  <c r="F138" i="2"/>
  <c r="E138" i="2"/>
  <c r="G137" i="2"/>
  <c r="F137" i="2"/>
  <c r="E137" i="2"/>
  <c r="G136" i="2"/>
  <c r="F136" i="2"/>
  <c r="E136" i="2"/>
  <c r="G135" i="2"/>
  <c r="F135" i="2"/>
  <c r="E135" i="2"/>
  <c r="G134" i="2"/>
  <c r="F134" i="2"/>
  <c r="E134" i="2"/>
  <c r="G133" i="2"/>
  <c r="F133" i="2"/>
  <c r="E133" i="2"/>
  <c r="G132" i="2"/>
  <c r="F132" i="2"/>
  <c r="E132" i="2"/>
  <c r="G131" i="2"/>
  <c r="F131" i="2"/>
  <c r="E131" i="2"/>
  <c r="G130" i="2"/>
  <c r="F130" i="2"/>
  <c r="E130" i="2"/>
  <c r="G129" i="2"/>
  <c r="F129" i="2"/>
  <c r="E129" i="2"/>
  <c r="G128" i="2"/>
  <c r="F128" i="2"/>
  <c r="E128" i="2"/>
  <c r="G127" i="2"/>
  <c r="F127" i="2"/>
  <c r="E127" i="2"/>
  <c r="G126" i="2"/>
  <c r="F126" i="2"/>
  <c r="E126" i="2"/>
  <c r="G125" i="2"/>
  <c r="F125" i="2"/>
  <c r="E125" i="2"/>
  <c r="G124" i="2"/>
  <c r="F124" i="2"/>
  <c r="E124" i="2"/>
  <c r="G123" i="2"/>
  <c r="F123" i="2"/>
  <c r="E123" i="2"/>
  <c r="G122" i="2"/>
  <c r="F122" i="2"/>
  <c r="E122" i="2"/>
  <c r="G121" i="2"/>
  <c r="F121" i="2"/>
  <c r="E121" i="2"/>
  <c r="G120" i="2"/>
  <c r="F120" i="2"/>
  <c r="E120" i="2"/>
  <c r="G119" i="2"/>
  <c r="F119" i="2"/>
  <c r="E119" i="2"/>
  <c r="G118" i="2"/>
  <c r="F118" i="2"/>
  <c r="E118" i="2"/>
  <c r="G117" i="2"/>
  <c r="F117" i="2"/>
  <c r="E117" i="2"/>
  <c r="G116" i="2"/>
  <c r="F116" i="2"/>
  <c r="E116" i="2"/>
  <c r="G115" i="2"/>
  <c r="F115" i="2"/>
  <c r="E115" i="2"/>
  <c r="G114" i="2"/>
  <c r="F114" i="2"/>
  <c r="E114" i="2"/>
  <c r="G113" i="2"/>
  <c r="F113" i="2"/>
  <c r="E113" i="2"/>
  <c r="G112" i="2"/>
  <c r="F112" i="2"/>
  <c r="E112" i="2"/>
  <c r="G111" i="2"/>
  <c r="F111" i="2"/>
  <c r="E111" i="2"/>
  <c r="G110" i="2"/>
  <c r="F110" i="2"/>
  <c r="E110" i="2"/>
  <c r="G109" i="2"/>
  <c r="F109" i="2"/>
  <c r="E109" i="2"/>
  <c r="G108" i="2"/>
  <c r="F108" i="2"/>
  <c r="E108" i="2"/>
  <c r="G107" i="2"/>
  <c r="F107" i="2"/>
  <c r="E107" i="2"/>
  <c r="G106" i="2"/>
  <c r="F106" i="2"/>
  <c r="E106" i="2"/>
  <c r="G105" i="2"/>
  <c r="F105" i="2"/>
  <c r="E105" i="2"/>
  <c r="G104" i="2"/>
  <c r="F104" i="2"/>
  <c r="E104" i="2"/>
  <c r="G103" i="2"/>
  <c r="F103" i="2"/>
  <c r="E103" i="2"/>
  <c r="G102" i="2"/>
  <c r="F102" i="2"/>
  <c r="E102" i="2"/>
  <c r="G101" i="2"/>
  <c r="F101" i="2"/>
  <c r="E101" i="2"/>
  <c r="G100" i="2"/>
  <c r="F100" i="2"/>
  <c r="E100" i="2"/>
  <c r="G99" i="2"/>
  <c r="F99" i="2"/>
  <c r="E99" i="2"/>
  <c r="G98" i="2"/>
  <c r="F98" i="2"/>
  <c r="E98" i="2"/>
  <c r="G97" i="2"/>
  <c r="F97" i="2"/>
  <c r="E97" i="2"/>
  <c r="G96" i="2"/>
  <c r="F96" i="2"/>
  <c r="E96" i="2"/>
  <c r="G95" i="2"/>
  <c r="F95" i="2"/>
  <c r="E95" i="2"/>
  <c r="G94" i="2"/>
  <c r="F94" i="2"/>
  <c r="E94" i="2"/>
  <c r="G93" i="2"/>
  <c r="F93" i="2"/>
  <c r="E93" i="2"/>
  <c r="G92" i="2"/>
  <c r="F92" i="2"/>
  <c r="E92" i="2"/>
  <c r="G91" i="2"/>
  <c r="F91" i="2"/>
  <c r="E91" i="2"/>
  <c r="G90" i="2"/>
  <c r="F90" i="2"/>
  <c r="E90" i="2"/>
  <c r="G89" i="2"/>
  <c r="F89" i="2"/>
  <c r="E89" i="2"/>
  <c r="G88" i="2"/>
  <c r="F88" i="2"/>
  <c r="E88" i="2"/>
  <c r="G87" i="2"/>
  <c r="F87" i="2"/>
  <c r="E87" i="2"/>
  <c r="G86" i="2"/>
  <c r="F86" i="2"/>
  <c r="E86" i="2"/>
  <c r="G85" i="2"/>
  <c r="F85" i="2"/>
  <c r="E85" i="2"/>
  <c r="G84" i="2"/>
  <c r="F84" i="2"/>
  <c r="E84" i="2"/>
  <c r="G83" i="2"/>
  <c r="F83" i="2"/>
  <c r="E83" i="2"/>
  <c r="G82" i="2"/>
  <c r="F82" i="2"/>
  <c r="E82" i="2"/>
  <c r="G81" i="2"/>
  <c r="F81" i="2"/>
  <c r="E81" i="2"/>
  <c r="G80" i="2"/>
  <c r="F80" i="2"/>
  <c r="E80" i="2"/>
  <c r="G79" i="2"/>
  <c r="F79" i="2"/>
  <c r="E79" i="2"/>
  <c r="G78" i="2"/>
  <c r="F78" i="2"/>
  <c r="E78" i="2"/>
  <c r="G77" i="2"/>
  <c r="F77" i="2"/>
  <c r="E77" i="2"/>
  <c r="G76" i="2"/>
  <c r="F76" i="2"/>
  <c r="E76" i="2"/>
  <c r="G75" i="2"/>
  <c r="F75" i="2"/>
  <c r="E75" i="2"/>
  <c r="G74" i="2"/>
  <c r="F74" i="2"/>
  <c r="E74" i="2"/>
  <c r="G73" i="2"/>
  <c r="F73" i="2"/>
  <c r="E73" i="2"/>
  <c r="G72" i="2"/>
  <c r="F72" i="2"/>
  <c r="E72" i="2"/>
  <c r="G71" i="2"/>
  <c r="F71" i="2"/>
  <c r="E71" i="2"/>
  <c r="G70" i="2"/>
  <c r="F70" i="2"/>
  <c r="E70" i="2"/>
  <c r="G69" i="2"/>
  <c r="F69" i="2"/>
  <c r="E69" i="2"/>
  <c r="G68" i="2"/>
  <c r="F68" i="2"/>
  <c r="E68" i="2"/>
  <c r="G67" i="2"/>
  <c r="F67" i="2"/>
  <c r="E67" i="2"/>
  <c r="G66" i="2"/>
  <c r="F66" i="2"/>
  <c r="E66" i="2"/>
  <c r="G65" i="2"/>
  <c r="F65" i="2"/>
  <c r="E65" i="2"/>
  <c r="G64" i="2"/>
  <c r="F64" i="2"/>
  <c r="E64" i="2"/>
  <c r="G63" i="2"/>
  <c r="F63" i="2"/>
  <c r="E63" i="2"/>
  <c r="G62" i="2"/>
  <c r="F62" i="2"/>
  <c r="E62" i="2"/>
  <c r="G61" i="2"/>
  <c r="F61" i="2"/>
  <c r="E61" i="2"/>
  <c r="G60" i="2"/>
  <c r="F60" i="2"/>
  <c r="E60" i="2"/>
  <c r="G59" i="2"/>
  <c r="F59" i="2"/>
  <c r="E59" i="2"/>
  <c r="G58" i="2"/>
  <c r="F58" i="2"/>
  <c r="E58" i="2"/>
  <c r="G57" i="2"/>
  <c r="F57" i="2"/>
  <c r="E57" i="2"/>
  <c r="G56" i="2"/>
  <c r="F56" i="2"/>
  <c r="E56" i="2"/>
  <c r="G55" i="2"/>
  <c r="F55" i="2"/>
  <c r="E55" i="2"/>
  <c r="G54" i="2"/>
  <c r="F54" i="2"/>
  <c r="E54" i="2"/>
  <c r="G53" i="2"/>
  <c r="F53" i="2"/>
  <c r="E53" i="2"/>
  <c r="G52" i="2"/>
  <c r="F52" i="2"/>
  <c r="E52" i="2"/>
  <c r="G51" i="2"/>
  <c r="F51" i="2"/>
  <c r="E51" i="2"/>
  <c r="G50" i="2"/>
  <c r="F50" i="2"/>
  <c r="E50" i="2"/>
  <c r="G49" i="2"/>
  <c r="F49" i="2"/>
  <c r="E49" i="2"/>
  <c r="G48" i="2"/>
  <c r="F48" i="2"/>
  <c r="E48" i="2"/>
  <c r="G47" i="2"/>
  <c r="F47" i="2"/>
  <c r="E47" i="2"/>
  <c r="G46" i="2"/>
  <c r="F46" i="2"/>
  <c r="E46" i="2"/>
  <c r="G45" i="2"/>
  <c r="F45" i="2"/>
  <c r="E45" i="2"/>
  <c r="G44" i="2"/>
  <c r="F44" i="2"/>
  <c r="E44" i="2"/>
  <c r="G43" i="2"/>
  <c r="F43" i="2"/>
  <c r="E43" i="2"/>
  <c r="G42" i="2"/>
  <c r="F42" i="2"/>
  <c r="E42" i="2"/>
  <c r="G41" i="2"/>
  <c r="F41" i="2"/>
  <c r="E41" i="2"/>
  <c r="G40" i="2"/>
  <c r="F40" i="2"/>
  <c r="E40" i="2"/>
  <c r="G39" i="2"/>
  <c r="F39" i="2"/>
  <c r="E39" i="2"/>
  <c r="G38" i="2"/>
  <c r="F38" i="2"/>
  <c r="E38" i="2"/>
  <c r="G37" i="2"/>
  <c r="F37" i="2"/>
  <c r="E37" i="2"/>
  <c r="G36" i="2"/>
  <c r="F36" i="2"/>
  <c r="E36" i="2"/>
  <c r="G35" i="2"/>
  <c r="F35" i="2"/>
  <c r="E35" i="2"/>
  <c r="G34" i="2"/>
  <c r="F34" i="2"/>
  <c r="E34" i="2"/>
  <c r="G33" i="2"/>
  <c r="F33" i="2"/>
  <c r="E33" i="2"/>
  <c r="G32" i="2"/>
  <c r="F32" i="2"/>
  <c r="E32" i="2"/>
  <c r="G31" i="2"/>
  <c r="F31" i="2"/>
  <c r="E31" i="2"/>
  <c r="G30" i="2"/>
  <c r="F30" i="2"/>
  <c r="E30" i="2"/>
  <c r="G29" i="2"/>
  <c r="F29" i="2"/>
  <c r="E29" i="2"/>
  <c r="G28" i="2"/>
  <c r="F28" i="2"/>
  <c r="E28" i="2"/>
  <c r="G27" i="2"/>
  <c r="F27" i="2"/>
  <c r="E27" i="2"/>
  <c r="G26" i="2"/>
  <c r="F26" i="2"/>
  <c r="E26" i="2"/>
  <c r="G25" i="2"/>
  <c r="F25" i="2"/>
  <c r="E25" i="2"/>
  <c r="G24" i="2"/>
  <c r="F24" i="2"/>
  <c r="E24" i="2"/>
  <c r="G23" i="2"/>
  <c r="F23" i="2"/>
  <c r="E23" i="2"/>
  <c r="G22" i="2"/>
  <c r="F22" i="2"/>
  <c r="E22" i="2"/>
  <c r="G21" i="2"/>
  <c r="F21" i="2"/>
  <c r="E21" i="2"/>
  <c r="G20" i="2"/>
  <c r="F20" i="2"/>
  <c r="E20" i="2"/>
  <c r="G19" i="2"/>
  <c r="F19" i="2"/>
  <c r="E19" i="2"/>
  <c r="G18" i="2"/>
  <c r="F18" i="2"/>
  <c r="E18" i="2"/>
  <c r="G17" i="2"/>
  <c r="F17" i="2"/>
  <c r="E17" i="2"/>
  <c r="G16" i="2"/>
  <c r="F16" i="2"/>
  <c r="E16" i="2"/>
  <c r="G15" i="2"/>
  <c r="F15" i="2"/>
  <c r="E15" i="2"/>
  <c r="G14" i="2"/>
  <c r="F14" i="2"/>
  <c r="E14" i="2"/>
  <c r="G13" i="2"/>
  <c r="F13" i="2"/>
  <c r="E13" i="2"/>
  <c r="M13" i="2" s="1"/>
  <c r="T13" i="2" s="1"/>
  <c r="F6" i="6" s="1"/>
  <c r="L33" i="3"/>
  <c r="R14" i="3"/>
  <c r="R15" i="3" s="1"/>
  <c r="R16" i="3" s="1"/>
  <c r="R17" i="3" s="1"/>
  <c r="R18" i="3" s="1"/>
  <c r="R19" i="3" s="1"/>
  <c r="R20" i="3" s="1"/>
  <c r="R21" i="3" s="1"/>
  <c r="R22" i="3" s="1"/>
  <c r="R23" i="3" s="1"/>
  <c r="R24" i="3" s="1"/>
  <c r="R25" i="3" s="1"/>
  <c r="R26" i="3" s="1"/>
  <c r="R27" i="3" s="1"/>
  <c r="R28" i="3" s="1"/>
  <c r="R29" i="3" s="1"/>
  <c r="R30" i="3" s="1"/>
  <c r="R31" i="3" s="1"/>
  <c r="R32" i="3" s="1"/>
  <c r="R33" i="3" s="1"/>
  <c r="K15" i="3"/>
  <c r="K16" i="3" s="1"/>
  <c r="K14" i="3"/>
  <c r="L15" i="3"/>
  <c r="L14" i="3"/>
  <c r="L13" i="3"/>
  <c r="S13" i="3" s="1"/>
  <c r="R33" i="1"/>
  <c r="K33" i="1"/>
  <c r="L13" i="1"/>
  <c r="G400" i="1"/>
  <c r="F400" i="1"/>
  <c r="E400" i="1"/>
  <c r="G399" i="1"/>
  <c r="F399" i="1"/>
  <c r="E399" i="1"/>
  <c r="G398" i="1"/>
  <c r="F398" i="1"/>
  <c r="E398" i="1"/>
  <c r="G397" i="1"/>
  <c r="F397" i="1"/>
  <c r="E397" i="1"/>
  <c r="G396" i="1"/>
  <c r="F396" i="1"/>
  <c r="E396" i="1"/>
  <c r="G395" i="1"/>
  <c r="F395" i="1"/>
  <c r="E395" i="1"/>
  <c r="G394" i="1"/>
  <c r="F394" i="1"/>
  <c r="E394" i="1"/>
  <c r="G393" i="1"/>
  <c r="F393" i="1"/>
  <c r="E393" i="1"/>
  <c r="G392" i="1"/>
  <c r="F392" i="1"/>
  <c r="E392" i="1"/>
  <c r="G391" i="1"/>
  <c r="F391" i="1"/>
  <c r="E391" i="1"/>
  <c r="G390" i="1"/>
  <c r="F390" i="1"/>
  <c r="E390" i="1"/>
  <c r="G389" i="1"/>
  <c r="F389" i="1"/>
  <c r="E389" i="1"/>
  <c r="G388" i="1"/>
  <c r="F388" i="1"/>
  <c r="E388" i="1"/>
  <c r="G387" i="1"/>
  <c r="F387" i="1"/>
  <c r="E387" i="1"/>
  <c r="G386" i="1"/>
  <c r="F386" i="1"/>
  <c r="E386" i="1"/>
  <c r="G385" i="1"/>
  <c r="F385" i="1"/>
  <c r="E385" i="1"/>
  <c r="G384" i="1"/>
  <c r="F384" i="1"/>
  <c r="E384" i="1"/>
  <c r="G383" i="1"/>
  <c r="F383" i="1"/>
  <c r="E383" i="1"/>
  <c r="G382" i="1"/>
  <c r="F382" i="1"/>
  <c r="E382" i="1"/>
  <c r="G381" i="1"/>
  <c r="F381" i="1"/>
  <c r="E381" i="1"/>
  <c r="G380" i="1"/>
  <c r="F380" i="1"/>
  <c r="E380" i="1"/>
  <c r="G379" i="1"/>
  <c r="F379" i="1"/>
  <c r="E379" i="1"/>
  <c r="G378" i="1"/>
  <c r="F378" i="1"/>
  <c r="E378" i="1"/>
  <c r="G377" i="1"/>
  <c r="F377" i="1"/>
  <c r="E377" i="1"/>
  <c r="G376" i="1"/>
  <c r="F376" i="1"/>
  <c r="E376" i="1"/>
  <c r="G375" i="1"/>
  <c r="F375" i="1"/>
  <c r="E375" i="1"/>
  <c r="G374" i="1"/>
  <c r="F374" i="1"/>
  <c r="E374" i="1"/>
  <c r="G373" i="1"/>
  <c r="F373" i="1"/>
  <c r="E373" i="1"/>
  <c r="G372" i="1"/>
  <c r="F372" i="1"/>
  <c r="E372" i="1"/>
  <c r="G371" i="1"/>
  <c r="F371" i="1"/>
  <c r="E371" i="1"/>
  <c r="G370" i="1"/>
  <c r="F370" i="1"/>
  <c r="E370" i="1"/>
  <c r="G369" i="1"/>
  <c r="F369" i="1"/>
  <c r="E369" i="1"/>
  <c r="G368" i="1"/>
  <c r="F368" i="1"/>
  <c r="E368" i="1"/>
  <c r="G367" i="1"/>
  <c r="F367" i="1"/>
  <c r="E367" i="1"/>
  <c r="G366" i="1"/>
  <c r="F366" i="1"/>
  <c r="E366" i="1"/>
  <c r="G365" i="1"/>
  <c r="F365" i="1"/>
  <c r="E365" i="1"/>
  <c r="G364" i="1"/>
  <c r="F364" i="1"/>
  <c r="E364" i="1"/>
  <c r="G363" i="1"/>
  <c r="F363" i="1"/>
  <c r="E363" i="1"/>
  <c r="G362" i="1"/>
  <c r="F362" i="1"/>
  <c r="E362" i="1"/>
  <c r="G361" i="1"/>
  <c r="F361" i="1"/>
  <c r="E361" i="1"/>
  <c r="G360" i="1"/>
  <c r="F360" i="1"/>
  <c r="E360" i="1"/>
  <c r="G359" i="1"/>
  <c r="F359" i="1"/>
  <c r="E359" i="1"/>
  <c r="G358" i="1"/>
  <c r="F358" i="1"/>
  <c r="E358" i="1"/>
  <c r="G357" i="1"/>
  <c r="F357" i="1"/>
  <c r="E357" i="1"/>
  <c r="G356" i="1"/>
  <c r="F356" i="1"/>
  <c r="E356" i="1"/>
  <c r="G355" i="1"/>
  <c r="F355" i="1"/>
  <c r="E355" i="1"/>
  <c r="G354" i="1"/>
  <c r="F354" i="1"/>
  <c r="E354" i="1"/>
  <c r="G353" i="1"/>
  <c r="F353" i="1"/>
  <c r="E353" i="1"/>
  <c r="G352" i="1"/>
  <c r="F352" i="1"/>
  <c r="E352" i="1"/>
  <c r="G351" i="1"/>
  <c r="F351" i="1"/>
  <c r="E351" i="1"/>
  <c r="G350" i="1"/>
  <c r="F350" i="1"/>
  <c r="E350" i="1"/>
  <c r="G349" i="1"/>
  <c r="F349" i="1"/>
  <c r="E349" i="1"/>
  <c r="G348" i="1"/>
  <c r="F348" i="1"/>
  <c r="E348" i="1"/>
  <c r="G347" i="1"/>
  <c r="F347" i="1"/>
  <c r="E347" i="1"/>
  <c r="G346" i="1"/>
  <c r="F346" i="1"/>
  <c r="E346" i="1"/>
  <c r="G345" i="1"/>
  <c r="F345" i="1"/>
  <c r="E345" i="1"/>
  <c r="G344" i="1"/>
  <c r="F344" i="1"/>
  <c r="E344" i="1"/>
  <c r="G343" i="1"/>
  <c r="F343" i="1"/>
  <c r="E343" i="1"/>
  <c r="G342" i="1"/>
  <c r="F342" i="1"/>
  <c r="E342" i="1"/>
  <c r="G341" i="1"/>
  <c r="F341" i="1"/>
  <c r="E341" i="1"/>
  <c r="G340" i="1"/>
  <c r="F340" i="1"/>
  <c r="E340" i="1"/>
  <c r="G339" i="1"/>
  <c r="F339" i="1"/>
  <c r="E339" i="1"/>
  <c r="G338" i="1"/>
  <c r="F338" i="1"/>
  <c r="E338" i="1"/>
  <c r="G337" i="1"/>
  <c r="F337" i="1"/>
  <c r="E337" i="1"/>
  <c r="G336" i="1"/>
  <c r="F336" i="1"/>
  <c r="E336" i="1"/>
  <c r="G335" i="1"/>
  <c r="F335" i="1"/>
  <c r="E335" i="1"/>
  <c r="G334" i="1"/>
  <c r="F334" i="1"/>
  <c r="E334" i="1"/>
  <c r="G333" i="1"/>
  <c r="F333" i="1"/>
  <c r="E333" i="1"/>
  <c r="G332" i="1"/>
  <c r="F332" i="1"/>
  <c r="E332" i="1"/>
  <c r="G331" i="1"/>
  <c r="F331" i="1"/>
  <c r="E331" i="1"/>
  <c r="G330" i="1"/>
  <c r="F330" i="1"/>
  <c r="E330" i="1"/>
  <c r="G329" i="1"/>
  <c r="F329" i="1"/>
  <c r="E329" i="1"/>
  <c r="G328" i="1"/>
  <c r="F328" i="1"/>
  <c r="E328" i="1"/>
  <c r="G327" i="1"/>
  <c r="F327" i="1"/>
  <c r="E327" i="1"/>
  <c r="G326" i="1"/>
  <c r="F326" i="1"/>
  <c r="E326" i="1"/>
  <c r="G325" i="1"/>
  <c r="F325" i="1"/>
  <c r="E325" i="1"/>
  <c r="G324" i="1"/>
  <c r="F324" i="1"/>
  <c r="E324" i="1"/>
  <c r="G323" i="1"/>
  <c r="F323" i="1"/>
  <c r="E323" i="1"/>
  <c r="G322" i="1"/>
  <c r="F322" i="1"/>
  <c r="E322" i="1"/>
  <c r="G321" i="1"/>
  <c r="F321" i="1"/>
  <c r="E321" i="1"/>
  <c r="G320" i="1"/>
  <c r="F320" i="1"/>
  <c r="E320" i="1"/>
  <c r="G319" i="1"/>
  <c r="F319" i="1"/>
  <c r="E319" i="1"/>
  <c r="G318" i="1"/>
  <c r="F318" i="1"/>
  <c r="E318" i="1"/>
  <c r="G317" i="1"/>
  <c r="F317" i="1"/>
  <c r="E317" i="1"/>
  <c r="G316" i="1"/>
  <c r="F316" i="1"/>
  <c r="E316" i="1"/>
  <c r="G315" i="1"/>
  <c r="F315" i="1"/>
  <c r="E315" i="1"/>
  <c r="G314" i="1"/>
  <c r="F314" i="1"/>
  <c r="E314" i="1"/>
  <c r="G313" i="1"/>
  <c r="F313" i="1"/>
  <c r="E313" i="1"/>
  <c r="G312" i="1"/>
  <c r="F312" i="1"/>
  <c r="E312" i="1"/>
  <c r="G311" i="1"/>
  <c r="F311" i="1"/>
  <c r="E311" i="1"/>
  <c r="G310" i="1"/>
  <c r="F310" i="1"/>
  <c r="E310" i="1"/>
  <c r="G309" i="1"/>
  <c r="F309" i="1"/>
  <c r="E309" i="1"/>
  <c r="G308" i="1"/>
  <c r="F308" i="1"/>
  <c r="E308" i="1"/>
  <c r="G307" i="1"/>
  <c r="F307" i="1"/>
  <c r="E307" i="1"/>
  <c r="G306" i="1"/>
  <c r="F306" i="1"/>
  <c r="E306" i="1"/>
  <c r="G305" i="1"/>
  <c r="F305" i="1"/>
  <c r="E305" i="1"/>
  <c r="G304" i="1"/>
  <c r="F304" i="1"/>
  <c r="E304" i="1"/>
  <c r="G303" i="1"/>
  <c r="F303" i="1"/>
  <c r="E303" i="1"/>
  <c r="G302" i="1"/>
  <c r="F302" i="1"/>
  <c r="E302" i="1"/>
  <c r="G301" i="1"/>
  <c r="F301" i="1"/>
  <c r="E301" i="1"/>
  <c r="G300" i="1"/>
  <c r="F300" i="1"/>
  <c r="E300" i="1"/>
  <c r="G299" i="1"/>
  <c r="F299" i="1"/>
  <c r="E299" i="1"/>
  <c r="G298" i="1"/>
  <c r="F298" i="1"/>
  <c r="E298" i="1"/>
  <c r="G297" i="1"/>
  <c r="F297" i="1"/>
  <c r="E297" i="1"/>
  <c r="G296" i="1"/>
  <c r="F296" i="1"/>
  <c r="E296" i="1"/>
  <c r="G295" i="1"/>
  <c r="F295" i="1"/>
  <c r="E295" i="1"/>
  <c r="G294" i="1"/>
  <c r="F294" i="1"/>
  <c r="E294" i="1"/>
  <c r="G293" i="1"/>
  <c r="F293" i="1"/>
  <c r="E293" i="1"/>
  <c r="G292" i="1"/>
  <c r="F292" i="1"/>
  <c r="E292" i="1"/>
  <c r="G291" i="1"/>
  <c r="F291" i="1"/>
  <c r="E291" i="1"/>
  <c r="G290" i="1"/>
  <c r="F290" i="1"/>
  <c r="E290" i="1"/>
  <c r="G289" i="1"/>
  <c r="F289" i="1"/>
  <c r="E289" i="1"/>
  <c r="G288" i="1"/>
  <c r="F288" i="1"/>
  <c r="E288" i="1"/>
  <c r="G287" i="1"/>
  <c r="F287" i="1"/>
  <c r="E287" i="1"/>
  <c r="G286" i="1"/>
  <c r="F286" i="1"/>
  <c r="E286" i="1"/>
  <c r="G285" i="1"/>
  <c r="F285" i="1"/>
  <c r="E285" i="1"/>
  <c r="G284" i="1"/>
  <c r="F284" i="1"/>
  <c r="E284" i="1"/>
  <c r="G283" i="1"/>
  <c r="F283" i="1"/>
  <c r="E283" i="1"/>
  <c r="G282" i="1"/>
  <c r="F282" i="1"/>
  <c r="E282" i="1"/>
  <c r="G281" i="1"/>
  <c r="F281" i="1"/>
  <c r="E281" i="1"/>
  <c r="G280" i="1"/>
  <c r="F280" i="1"/>
  <c r="E280" i="1"/>
  <c r="G279" i="1"/>
  <c r="F279" i="1"/>
  <c r="E279" i="1"/>
  <c r="G278" i="1"/>
  <c r="F278" i="1"/>
  <c r="E278" i="1"/>
  <c r="G277" i="1"/>
  <c r="F277" i="1"/>
  <c r="E277" i="1"/>
  <c r="G276" i="1"/>
  <c r="F276" i="1"/>
  <c r="E276" i="1"/>
  <c r="G275" i="1"/>
  <c r="F275" i="1"/>
  <c r="E275" i="1"/>
  <c r="G274" i="1"/>
  <c r="F274" i="1"/>
  <c r="E274" i="1"/>
  <c r="G273" i="1"/>
  <c r="F273" i="1"/>
  <c r="E273" i="1"/>
  <c r="G272" i="1"/>
  <c r="F272" i="1"/>
  <c r="E272" i="1"/>
  <c r="G271" i="1"/>
  <c r="F271" i="1"/>
  <c r="E271" i="1"/>
  <c r="G270" i="1"/>
  <c r="F270" i="1"/>
  <c r="E270" i="1"/>
  <c r="G269" i="1"/>
  <c r="F269" i="1"/>
  <c r="E269" i="1"/>
  <c r="G268" i="1"/>
  <c r="F268" i="1"/>
  <c r="E268" i="1"/>
  <c r="G267" i="1"/>
  <c r="F267" i="1"/>
  <c r="E267" i="1"/>
  <c r="G266" i="1"/>
  <c r="F266" i="1"/>
  <c r="E266" i="1"/>
  <c r="G265" i="1"/>
  <c r="F265" i="1"/>
  <c r="E265" i="1"/>
  <c r="G264" i="1"/>
  <c r="F264" i="1"/>
  <c r="E264" i="1"/>
  <c r="G263" i="1"/>
  <c r="F263" i="1"/>
  <c r="E263" i="1"/>
  <c r="G262" i="1"/>
  <c r="F262" i="1"/>
  <c r="E262" i="1"/>
  <c r="G261" i="1"/>
  <c r="F261" i="1"/>
  <c r="E261" i="1"/>
  <c r="G260" i="1"/>
  <c r="F260" i="1"/>
  <c r="E260" i="1"/>
  <c r="G259" i="1"/>
  <c r="F259" i="1"/>
  <c r="E259" i="1"/>
  <c r="G258" i="1"/>
  <c r="F258" i="1"/>
  <c r="E258" i="1"/>
  <c r="G257" i="1"/>
  <c r="F257" i="1"/>
  <c r="E257" i="1"/>
  <c r="G256" i="1"/>
  <c r="F256" i="1"/>
  <c r="E256" i="1"/>
  <c r="G255" i="1"/>
  <c r="F255" i="1"/>
  <c r="E255" i="1"/>
  <c r="G254" i="1"/>
  <c r="F254" i="1"/>
  <c r="E254" i="1"/>
  <c r="G253" i="1"/>
  <c r="F253" i="1"/>
  <c r="E253" i="1"/>
  <c r="G252" i="1"/>
  <c r="F252" i="1"/>
  <c r="E252" i="1"/>
  <c r="G251" i="1"/>
  <c r="F251" i="1"/>
  <c r="E251" i="1"/>
  <c r="G250" i="1"/>
  <c r="F250" i="1"/>
  <c r="E250" i="1"/>
  <c r="G249" i="1"/>
  <c r="F249" i="1"/>
  <c r="E249" i="1"/>
  <c r="G248" i="1"/>
  <c r="F248" i="1"/>
  <c r="E248" i="1"/>
  <c r="G247" i="1"/>
  <c r="F247" i="1"/>
  <c r="E247" i="1"/>
  <c r="G246" i="1"/>
  <c r="F246" i="1"/>
  <c r="E246" i="1"/>
  <c r="G245" i="1"/>
  <c r="F245" i="1"/>
  <c r="E245" i="1"/>
  <c r="G244" i="1"/>
  <c r="F244" i="1"/>
  <c r="E244" i="1"/>
  <c r="G243" i="1"/>
  <c r="F243" i="1"/>
  <c r="E243" i="1"/>
  <c r="G242" i="1"/>
  <c r="F242" i="1"/>
  <c r="E242" i="1"/>
  <c r="G241" i="1"/>
  <c r="F241" i="1"/>
  <c r="E241" i="1"/>
  <c r="G240" i="1"/>
  <c r="F240" i="1"/>
  <c r="E240" i="1"/>
  <c r="G239" i="1"/>
  <c r="F239" i="1"/>
  <c r="E239" i="1"/>
  <c r="G238" i="1"/>
  <c r="F238" i="1"/>
  <c r="E238" i="1"/>
  <c r="G237" i="1"/>
  <c r="F237" i="1"/>
  <c r="E237" i="1"/>
  <c r="G236" i="1"/>
  <c r="F236" i="1"/>
  <c r="E236" i="1"/>
  <c r="G235" i="1"/>
  <c r="F235" i="1"/>
  <c r="E235" i="1"/>
  <c r="G234" i="1"/>
  <c r="F234" i="1"/>
  <c r="E234" i="1"/>
  <c r="G233" i="1"/>
  <c r="F233" i="1"/>
  <c r="E233" i="1"/>
  <c r="G232" i="1"/>
  <c r="F232" i="1"/>
  <c r="E232" i="1"/>
  <c r="G231" i="1"/>
  <c r="F231" i="1"/>
  <c r="E231" i="1"/>
  <c r="G230" i="1"/>
  <c r="F230" i="1"/>
  <c r="E230" i="1"/>
  <c r="G229" i="1"/>
  <c r="F229" i="1"/>
  <c r="E229" i="1"/>
  <c r="G228" i="1"/>
  <c r="F228" i="1"/>
  <c r="E228" i="1"/>
  <c r="G227" i="1"/>
  <c r="F227" i="1"/>
  <c r="E227" i="1"/>
  <c r="G226" i="1"/>
  <c r="F226" i="1"/>
  <c r="E226" i="1"/>
  <c r="G225" i="1"/>
  <c r="F225" i="1"/>
  <c r="E225" i="1"/>
  <c r="G224" i="1"/>
  <c r="F224" i="1"/>
  <c r="E224" i="1"/>
  <c r="G223" i="1"/>
  <c r="F223" i="1"/>
  <c r="E223" i="1"/>
  <c r="G222" i="1"/>
  <c r="F222" i="1"/>
  <c r="E222" i="1"/>
  <c r="G221" i="1"/>
  <c r="F221" i="1"/>
  <c r="E221" i="1"/>
  <c r="G220" i="1"/>
  <c r="F220" i="1"/>
  <c r="E220" i="1"/>
  <c r="G219" i="1"/>
  <c r="F219" i="1"/>
  <c r="E219" i="1"/>
  <c r="G218" i="1"/>
  <c r="F218" i="1"/>
  <c r="E218" i="1"/>
  <c r="G217" i="1"/>
  <c r="F217" i="1"/>
  <c r="E217" i="1"/>
  <c r="G216" i="1"/>
  <c r="F216" i="1"/>
  <c r="E216" i="1"/>
  <c r="G215" i="1"/>
  <c r="F215" i="1"/>
  <c r="E215" i="1"/>
  <c r="G214" i="1"/>
  <c r="F214" i="1"/>
  <c r="E214" i="1"/>
  <c r="G213" i="1"/>
  <c r="F213" i="1"/>
  <c r="E213" i="1"/>
  <c r="G212" i="1"/>
  <c r="F212" i="1"/>
  <c r="E212" i="1"/>
  <c r="G211" i="1"/>
  <c r="F211" i="1"/>
  <c r="E211" i="1"/>
  <c r="G210" i="1"/>
  <c r="F210" i="1"/>
  <c r="E210" i="1"/>
  <c r="G209" i="1"/>
  <c r="F209" i="1"/>
  <c r="E209" i="1"/>
  <c r="G208" i="1"/>
  <c r="F208" i="1"/>
  <c r="E208" i="1"/>
  <c r="G207" i="1"/>
  <c r="F207" i="1"/>
  <c r="E207" i="1"/>
  <c r="G206" i="1"/>
  <c r="F206" i="1"/>
  <c r="E206" i="1"/>
  <c r="G205" i="1"/>
  <c r="F205" i="1"/>
  <c r="E205" i="1"/>
  <c r="G204" i="1"/>
  <c r="F204" i="1"/>
  <c r="E204" i="1"/>
  <c r="G203" i="1"/>
  <c r="F203" i="1"/>
  <c r="E203" i="1"/>
  <c r="G202" i="1"/>
  <c r="F202" i="1"/>
  <c r="E202" i="1"/>
  <c r="G201" i="1"/>
  <c r="F201" i="1"/>
  <c r="E201" i="1"/>
  <c r="G200" i="1"/>
  <c r="F200" i="1"/>
  <c r="E200" i="1"/>
  <c r="G199" i="1"/>
  <c r="F199" i="1"/>
  <c r="E199" i="1"/>
  <c r="G198" i="1"/>
  <c r="F198" i="1"/>
  <c r="E198" i="1"/>
  <c r="G197" i="1"/>
  <c r="F197" i="1"/>
  <c r="E197" i="1"/>
  <c r="G196" i="1"/>
  <c r="F196" i="1"/>
  <c r="E196" i="1"/>
  <c r="G195" i="1"/>
  <c r="F195" i="1"/>
  <c r="E195" i="1"/>
  <c r="G194" i="1"/>
  <c r="F194" i="1"/>
  <c r="E194" i="1"/>
  <c r="G193" i="1"/>
  <c r="F193" i="1"/>
  <c r="E193" i="1"/>
  <c r="G192" i="1"/>
  <c r="F192" i="1"/>
  <c r="E192" i="1"/>
  <c r="G191" i="1"/>
  <c r="F191" i="1"/>
  <c r="E191" i="1"/>
  <c r="G190" i="1"/>
  <c r="F190" i="1"/>
  <c r="E190" i="1"/>
  <c r="G189" i="1"/>
  <c r="F189" i="1"/>
  <c r="E189" i="1"/>
  <c r="G188" i="1"/>
  <c r="F188" i="1"/>
  <c r="E188" i="1"/>
  <c r="G187" i="1"/>
  <c r="F187" i="1"/>
  <c r="E187" i="1"/>
  <c r="G186" i="1"/>
  <c r="F186" i="1"/>
  <c r="E186" i="1"/>
  <c r="G185" i="1"/>
  <c r="F185" i="1"/>
  <c r="E185" i="1"/>
  <c r="G184" i="1"/>
  <c r="F184" i="1"/>
  <c r="E184" i="1"/>
  <c r="G183" i="1"/>
  <c r="F183" i="1"/>
  <c r="E183" i="1"/>
  <c r="G182" i="1"/>
  <c r="F182" i="1"/>
  <c r="E182" i="1"/>
  <c r="G181" i="1"/>
  <c r="F181" i="1"/>
  <c r="E181" i="1"/>
  <c r="G180" i="1"/>
  <c r="F180" i="1"/>
  <c r="E180" i="1"/>
  <c r="G179" i="1"/>
  <c r="F179" i="1"/>
  <c r="E179" i="1"/>
  <c r="G178" i="1"/>
  <c r="F178" i="1"/>
  <c r="E178" i="1"/>
  <c r="G177" i="1"/>
  <c r="F177" i="1"/>
  <c r="E177" i="1"/>
  <c r="G176" i="1"/>
  <c r="F176" i="1"/>
  <c r="E176" i="1"/>
  <c r="G175" i="1"/>
  <c r="F175" i="1"/>
  <c r="E175" i="1"/>
  <c r="G174" i="1"/>
  <c r="F174" i="1"/>
  <c r="E174" i="1"/>
  <c r="G173" i="1"/>
  <c r="F173" i="1"/>
  <c r="E173" i="1"/>
  <c r="G172" i="1"/>
  <c r="F172" i="1"/>
  <c r="E172" i="1"/>
  <c r="G171" i="1"/>
  <c r="F171" i="1"/>
  <c r="E171" i="1"/>
  <c r="G170" i="1"/>
  <c r="F170" i="1"/>
  <c r="E170" i="1"/>
  <c r="G169" i="1"/>
  <c r="F169" i="1"/>
  <c r="E169" i="1"/>
  <c r="G168" i="1"/>
  <c r="F168" i="1"/>
  <c r="E168" i="1"/>
  <c r="G167" i="1"/>
  <c r="F167" i="1"/>
  <c r="E167" i="1"/>
  <c r="G166" i="1"/>
  <c r="F166" i="1"/>
  <c r="E166" i="1"/>
  <c r="G165" i="1"/>
  <c r="F165" i="1"/>
  <c r="E165" i="1"/>
  <c r="G164" i="1"/>
  <c r="F164" i="1"/>
  <c r="E164" i="1"/>
  <c r="G163" i="1"/>
  <c r="F163" i="1"/>
  <c r="E163" i="1"/>
  <c r="G162" i="1"/>
  <c r="F162" i="1"/>
  <c r="E162" i="1"/>
  <c r="G161" i="1"/>
  <c r="F161" i="1"/>
  <c r="E161" i="1"/>
  <c r="G160" i="1"/>
  <c r="F160" i="1"/>
  <c r="E160" i="1"/>
  <c r="G159" i="1"/>
  <c r="F159" i="1"/>
  <c r="E159" i="1"/>
  <c r="G158" i="1"/>
  <c r="F158" i="1"/>
  <c r="E158" i="1"/>
  <c r="G157" i="1"/>
  <c r="F157" i="1"/>
  <c r="E157" i="1"/>
  <c r="G156" i="1"/>
  <c r="F156" i="1"/>
  <c r="E156" i="1"/>
  <c r="G155" i="1"/>
  <c r="F155" i="1"/>
  <c r="E155" i="1"/>
  <c r="G154" i="1"/>
  <c r="F154" i="1"/>
  <c r="E154" i="1"/>
  <c r="G153" i="1"/>
  <c r="F153" i="1"/>
  <c r="E153" i="1"/>
  <c r="G152" i="1"/>
  <c r="F152" i="1"/>
  <c r="E152" i="1"/>
  <c r="G151" i="1"/>
  <c r="F151" i="1"/>
  <c r="E151" i="1"/>
  <c r="G150" i="1"/>
  <c r="F150" i="1"/>
  <c r="E150" i="1"/>
  <c r="G149" i="1"/>
  <c r="F149" i="1"/>
  <c r="E149" i="1"/>
  <c r="G148" i="1"/>
  <c r="F148" i="1"/>
  <c r="E148" i="1"/>
  <c r="G147" i="1"/>
  <c r="F147" i="1"/>
  <c r="E147" i="1"/>
  <c r="G146" i="1"/>
  <c r="F146" i="1"/>
  <c r="E146" i="1"/>
  <c r="G145" i="1"/>
  <c r="F145" i="1"/>
  <c r="E145" i="1"/>
  <c r="G144" i="1"/>
  <c r="F144" i="1"/>
  <c r="E144" i="1"/>
  <c r="G143" i="1"/>
  <c r="F143" i="1"/>
  <c r="E143" i="1"/>
  <c r="G142" i="1"/>
  <c r="F142" i="1"/>
  <c r="E142" i="1"/>
  <c r="G141" i="1"/>
  <c r="F141" i="1"/>
  <c r="E141" i="1"/>
  <c r="G140" i="1"/>
  <c r="F140" i="1"/>
  <c r="E140" i="1"/>
  <c r="G139" i="1"/>
  <c r="F139" i="1"/>
  <c r="E139" i="1"/>
  <c r="G138" i="1"/>
  <c r="F138" i="1"/>
  <c r="E138" i="1"/>
  <c r="G137" i="1"/>
  <c r="F137" i="1"/>
  <c r="E137" i="1"/>
  <c r="G136" i="1"/>
  <c r="F136" i="1"/>
  <c r="E136" i="1"/>
  <c r="G135" i="1"/>
  <c r="F135" i="1"/>
  <c r="E135" i="1"/>
  <c r="G134" i="1"/>
  <c r="F134" i="1"/>
  <c r="E134" i="1"/>
  <c r="G133" i="1"/>
  <c r="F133" i="1"/>
  <c r="E133" i="1"/>
  <c r="G132" i="1"/>
  <c r="F132" i="1"/>
  <c r="E132" i="1"/>
  <c r="G131" i="1"/>
  <c r="F131" i="1"/>
  <c r="E131" i="1"/>
  <c r="G130" i="1"/>
  <c r="F130" i="1"/>
  <c r="E130" i="1"/>
  <c r="G129" i="1"/>
  <c r="F129" i="1"/>
  <c r="E129" i="1"/>
  <c r="G128" i="1"/>
  <c r="F128" i="1"/>
  <c r="E128" i="1"/>
  <c r="G127" i="1"/>
  <c r="F127" i="1"/>
  <c r="E127" i="1"/>
  <c r="G126" i="1"/>
  <c r="F126" i="1"/>
  <c r="E126" i="1"/>
  <c r="G125" i="1"/>
  <c r="F125" i="1"/>
  <c r="E125" i="1"/>
  <c r="G124" i="1"/>
  <c r="F124" i="1"/>
  <c r="E124" i="1"/>
  <c r="G123" i="1"/>
  <c r="F123" i="1"/>
  <c r="E123" i="1"/>
  <c r="G122" i="1"/>
  <c r="F122" i="1"/>
  <c r="E122" i="1"/>
  <c r="G121" i="1"/>
  <c r="F121" i="1"/>
  <c r="E121" i="1"/>
  <c r="G120" i="1"/>
  <c r="F120" i="1"/>
  <c r="E120" i="1"/>
  <c r="G119" i="1"/>
  <c r="F119" i="1"/>
  <c r="E119" i="1"/>
  <c r="G118" i="1"/>
  <c r="F118" i="1"/>
  <c r="E118" i="1"/>
  <c r="G117" i="1"/>
  <c r="F117" i="1"/>
  <c r="E117" i="1"/>
  <c r="G116" i="1"/>
  <c r="F116" i="1"/>
  <c r="E116" i="1"/>
  <c r="G115" i="1"/>
  <c r="F115" i="1"/>
  <c r="E115" i="1"/>
  <c r="G114" i="1"/>
  <c r="F114" i="1"/>
  <c r="E114" i="1"/>
  <c r="G113" i="1"/>
  <c r="F113" i="1"/>
  <c r="E113" i="1"/>
  <c r="G112" i="1"/>
  <c r="F112" i="1"/>
  <c r="E112" i="1"/>
  <c r="G111" i="1"/>
  <c r="F111" i="1"/>
  <c r="E111" i="1"/>
  <c r="G110" i="1"/>
  <c r="F110" i="1"/>
  <c r="E110" i="1"/>
  <c r="G109" i="1"/>
  <c r="F109" i="1"/>
  <c r="E109" i="1"/>
  <c r="G108" i="1"/>
  <c r="F108" i="1"/>
  <c r="E108" i="1"/>
  <c r="G107" i="1"/>
  <c r="F107" i="1"/>
  <c r="E107" i="1"/>
  <c r="G106" i="1"/>
  <c r="F106" i="1"/>
  <c r="E106" i="1"/>
  <c r="G105" i="1"/>
  <c r="F105" i="1"/>
  <c r="E105" i="1"/>
  <c r="G104" i="1"/>
  <c r="F104" i="1"/>
  <c r="E104" i="1"/>
  <c r="G103" i="1"/>
  <c r="F103" i="1"/>
  <c r="E103" i="1"/>
  <c r="G102" i="1"/>
  <c r="F102" i="1"/>
  <c r="E102" i="1"/>
  <c r="G101" i="1"/>
  <c r="F101" i="1"/>
  <c r="E101" i="1"/>
  <c r="G100" i="1"/>
  <c r="F100" i="1"/>
  <c r="E100" i="1"/>
  <c r="G99" i="1"/>
  <c r="F99" i="1"/>
  <c r="E99" i="1"/>
  <c r="G98" i="1"/>
  <c r="F98" i="1"/>
  <c r="E98" i="1"/>
  <c r="G97" i="1"/>
  <c r="F97" i="1"/>
  <c r="E97" i="1"/>
  <c r="G96" i="1"/>
  <c r="F96" i="1"/>
  <c r="E96" i="1"/>
  <c r="G95" i="1"/>
  <c r="F95" i="1"/>
  <c r="E95" i="1"/>
  <c r="G94" i="1"/>
  <c r="F94" i="1"/>
  <c r="E94" i="1"/>
  <c r="G93" i="1"/>
  <c r="F93" i="1"/>
  <c r="E93" i="1"/>
  <c r="G92" i="1"/>
  <c r="F92" i="1"/>
  <c r="E92" i="1"/>
  <c r="G91" i="1"/>
  <c r="F91" i="1"/>
  <c r="E91" i="1"/>
  <c r="G90" i="1"/>
  <c r="F90" i="1"/>
  <c r="E90" i="1"/>
  <c r="G89" i="1"/>
  <c r="F89" i="1"/>
  <c r="E89" i="1"/>
  <c r="G88" i="1"/>
  <c r="F88" i="1"/>
  <c r="E88" i="1"/>
  <c r="G87" i="1"/>
  <c r="F87" i="1"/>
  <c r="E87" i="1"/>
  <c r="G86" i="1"/>
  <c r="F86" i="1"/>
  <c r="E86" i="1"/>
  <c r="G85" i="1"/>
  <c r="F85" i="1"/>
  <c r="E85" i="1"/>
  <c r="G84" i="1"/>
  <c r="F84" i="1"/>
  <c r="E84" i="1"/>
  <c r="G83" i="1"/>
  <c r="F83" i="1"/>
  <c r="E83" i="1"/>
  <c r="G82" i="1"/>
  <c r="F82" i="1"/>
  <c r="E82" i="1"/>
  <c r="G81" i="1"/>
  <c r="F81" i="1"/>
  <c r="E81" i="1"/>
  <c r="G80" i="1"/>
  <c r="F80" i="1"/>
  <c r="E80" i="1"/>
  <c r="G79" i="1"/>
  <c r="F79" i="1"/>
  <c r="E79" i="1"/>
  <c r="G78" i="1"/>
  <c r="F78" i="1"/>
  <c r="E78" i="1"/>
  <c r="G77" i="1"/>
  <c r="F77" i="1"/>
  <c r="E77" i="1"/>
  <c r="G76" i="1"/>
  <c r="F76" i="1"/>
  <c r="E76" i="1"/>
  <c r="G75" i="1"/>
  <c r="F75" i="1"/>
  <c r="E75" i="1"/>
  <c r="G74" i="1"/>
  <c r="F74" i="1"/>
  <c r="E74" i="1"/>
  <c r="G73" i="1"/>
  <c r="F73" i="1"/>
  <c r="E73" i="1"/>
  <c r="G72" i="1"/>
  <c r="F72" i="1"/>
  <c r="E72" i="1"/>
  <c r="G71" i="1"/>
  <c r="F71" i="1"/>
  <c r="E71" i="1"/>
  <c r="G70" i="1"/>
  <c r="F70" i="1"/>
  <c r="E70" i="1"/>
  <c r="G69" i="1"/>
  <c r="F69" i="1"/>
  <c r="E69" i="1"/>
  <c r="G68" i="1"/>
  <c r="F68" i="1"/>
  <c r="E68" i="1"/>
  <c r="G67" i="1"/>
  <c r="F67" i="1"/>
  <c r="E67" i="1"/>
  <c r="G66" i="1"/>
  <c r="F66" i="1"/>
  <c r="E66" i="1"/>
  <c r="G65" i="1"/>
  <c r="F65" i="1"/>
  <c r="E65" i="1"/>
  <c r="G64" i="1"/>
  <c r="F64" i="1"/>
  <c r="E64" i="1"/>
  <c r="G63" i="1"/>
  <c r="F63" i="1"/>
  <c r="E63" i="1"/>
  <c r="G62" i="1"/>
  <c r="F62" i="1"/>
  <c r="E62" i="1"/>
  <c r="G61" i="1"/>
  <c r="F61" i="1"/>
  <c r="E61" i="1"/>
  <c r="G60" i="1"/>
  <c r="F60" i="1"/>
  <c r="E60" i="1"/>
  <c r="G59" i="1"/>
  <c r="F59" i="1"/>
  <c r="E59" i="1"/>
  <c r="G58" i="1"/>
  <c r="F58" i="1"/>
  <c r="E58" i="1"/>
  <c r="G57" i="1"/>
  <c r="F57" i="1"/>
  <c r="E57" i="1"/>
  <c r="G56" i="1"/>
  <c r="F56" i="1"/>
  <c r="E56" i="1"/>
  <c r="G55" i="1"/>
  <c r="F55" i="1"/>
  <c r="E55" i="1"/>
  <c r="G54" i="1"/>
  <c r="F54" i="1"/>
  <c r="E54" i="1"/>
  <c r="G53" i="1"/>
  <c r="F53" i="1"/>
  <c r="E53" i="1"/>
  <c r="G52" i="1"/>
  <c r="F52" i="1"/>
  <c r="E52" i="1"/>
  <c r="G51" i="1"/>
  <c r="F51" i="1"/>
  <c r="E51" i="1"/>
  <c r="G50" i="1"/>
  <c r="F50" i="1"/>
  <c r="E50" i="1"/>
  <c r="G49" i="1"/>
  <c r="F49" i="1"/>
  <c r="E49" i="1"/>
  <c r="G48" i="1"/>
  <c r="F48" i="1"/>
  <c r="E48" i="1"/>
  <c r="G47" i="1"/>
  <c r="F47" i="1"/>
  <c r="E47" i="1"/>
  <c r="G46" i="1"/>
  <c r="F46" i="1"/>
  <c r="E46" i="1"/>
  <c r="G45" i="1"/>
  <c r="F45" i="1"/>
  <c r="E45" i="1"/>
  <c r="G44" i="1"/>
  <c r="F44" i="1"/>
  <c r="E44" i="1"/>
  <c r="G43" i="1"/>
  <c r="F43" i="1"/>
  <c r="E43" i="1"/>
  <c r="G42" i="1"/>
  <c r="F42" i="1"/>
  <c r="E42" i="1"/>
  <c r="G41" i="1"/>
  <c r="F41" i="1"/>
  <c r="E41" i="1"/>
  <c r="G40" i="1"/>
  <c r="F40" i="1"/>
  <c r="E40" i="1"/>
  <c r="G39" i="1"/>
  <c r="F39" i="1"/>
  <c r="E39" i="1"/>
  <c r="G38" i="1"/>
  <c r="F38" i="1"/>
  <c r="E38" i="1"/>
  <c r="G37" i="1"/>
  <c r="F37" i="1"/>
  <c r="E37" i="1"/>
  <c r="G36" i="1"/>
  <c r="F36" i="1"/>
  <c r="E36" i="1"/>
  <c r="G35" i="1"/>
  <c r="F35" i="1"/>
  <c r="E35" i="1"/>
  <c r="G34" i="1"/>
  <c r="F34" i="1"/>
  <c r="E34" i="1"/>
  <c r="G33" i="1"/>
  <c r="F33" i="1"/>
  <c r="E33" i="1"/>
  <c r="G32" i="1"/>
  <c r="F32" i="1"/>
  <c r="E32" i="1"/>
  <c r="G31" i="1"/>
  <c r="F31" i="1"/>
  <c r="E31" i="1"/>
  <c r="G30" i="1"/>
  <c r="F30" i="1"/>
  <c r="E30" i="1"/>
  <c r="G29" i="1"/>
  <c r="F29" i="1"/>
  <c r="E29" i="1"/>
  <c r="G28" i="1"/>
  <c r="F28" i="1"/>
  <c r="E28" i="1"/>
  <c r="G27" i="1"/>
  <c r="F27" i="1"/>
  <c r="E27" i="1"/>
  <c r="G26" i="1"/>
  <c r="F26" i="1"/>
  <c r="E26" i="1"/>
  <c r="G25" i="1"/>
  <c r="F25" i="1"/>
  <c r="E25" i="1"/>
  <c r="G24" i="1"/>
  <c r="F24" i="1"/>
  <c r="E24" i="1"/>
  <c r="G23" i="1"/>
  <c r="F23" i="1"/>
  <c r="E23" i="1"/>
  <c r="G22" i="1"/>
  <c r="F22" i="1"/>
  <c r="E22" i="1"/>
  <c r="G21" i="1"/>
  <c r="F21" i="1"/>
  <c r="E21" i="1"/>
  <c r="G20" i="1"/>
  <c r="F20" i="1"/>
  <c r="E20" i="1"/>
  <c r="G19" i="1"/>
  <c r="F19" i="1"/>
  <c r="E19" i="1"/>
  <c r="G18" i="1"/>
  <c r="F18" i="1"/>
  <c r="E18" i="1"/>
  <c r="G17" i="1"/>
  <c r="F17" i="1"/>
  <c r="E17" i="1"/>
  <c r="G16" i="1"/>
  <c r="F16" i="1"/>
  <c r="E16" i="1"/>
  <c r="G15" i="1"/>
  <c r="F15" i="1"/>
  <c r="E15" i="1"/>
  <c r="G14" i="1"/>
  <c r="F14" i="1"/>
  <c r="E14" i="1"/>
  <c r="M13" i="1" s="1"/>
  <c r="T13" i="1" s="1"/>
  <c r="E6" i="6" s="1"/>
  <c r="G13" i="1"/>
  <c r="O13" i="1" s="1"/>
  <c r="V13" i="1" s="1"/>
  <c r="E6" i="8" s="1"/>
  <c r="F13" i="1"/>
  <c r="N13" i="1" s="1"/>
  <c r="U13" i="1" s="1"/>
  <c r="E6" i="9" s="1"/>
  <c r="E13" i="1"/>
  <c r="R15" i="1"/>
  <c r="R16" i="1" s="1"/>
  <c r="R17" i="1" s="1"/>
  <c r="R18" i="1" s="1"/>
  <c r="R19" i="1" s="1"/>
  <c r="R20" i="1" s="1"/>
  <c r="R21" i="1" s="1"/>
  <c r="R22" i="1" s="1"/>
  <c r="R23" i="1" s="1"/>
  <c r="R24" i="1" s="1"/>
  <c r="R25" i="1" s="1"/>
  <c r="R26" i="1" s="1"/>
  <c r="R27" i="1" s="1"/>
  <c r="R28" i="1" s="1"/>
  <c r="R29" i="1" s="1"/>
  <c r="R30" i="1" s="1"/>
  <c r="R31" i="1" s="1"/>
  <c r="R32" i="1" s="1"/>
  <c r="R14" i="1"/>
  <c r="G268" i="3"/>
  <c r="G267" i="3"/>
  <c r="G266" i="3"/>
  <c r="G265" i="3"/>
  <c r="G264" i="3"/>
  <c r="G263" i="3"/>
  <c r="G262" i="3"/>
  <c r="G261" i="3"/>
  <c r="G260" i="3"/>
  <c r="G259" i="3"/>
  <c r="G258" i="3"/>
  <c r="G257" i="3"/>
  <c r="G256" i="3"/>
  <c r="G255" i="3"/>
  <c r="G254" i="3"/>
  <c r="G253" i="3"/>
  <c r="G252" i="3"/>
  <c r="G251" i="3"/>
  <c r="G250" i="3"/>
  <c r="G249" i="3"/>
  <c r="G248" i="3"/>
  <c r="G247" i="3"/>
  <c r="G246" i="3"/>
  <c r="G245" i="3"/>
  <c r="G244" i="3"/>
  <c r="G243" i="3"/>
  <c r="G242" i="3"/>
  <c r="G241" i="3"/>
  <c r="G240" i="3"/>
  <c r="G239" i="3"/>
  <c r="G238" i="3"/>
  <c r="G237" i="3"/>
  <c r="G236" i="3"/>
  <c r="G235" i="3"/>
  <c r="G234" i="3"/>
  <c r="G233" i="3"/>
  <c r="G232" i="3"/>
  <c r="G231" i="3"/>
  <c r="G230" i="3"/>
  <c r="G229" i="3"/>
  <c r="G228" i="3"/>
  <c r="G227" i="3"/>
  <c r="G226" i="3"/>
  <c r="G225" i="3"/>
  <c r="G224" i="3"/>
  <c r="G223" i="3"/>
  <c r="G222" i="3"/>
  <c r="G221" i="3"/>
  <c r="G220" i="3"/>
  <c r="G219" i="3"/>
  <c r="G218" i="3"/>
  <c r="G217" i="3"/>
  <c r="G216" i="3"/>
  <c r="G215" i="3"/>
  <c r="G214" i="3"/>
  <c r="G213" i="3"/>
  <c r="G212" i="3"/>
  <c r="G211" i="3"/>
  <c r="G210" i="3"/>
  <c r="G209" i="3"/>
  <c r="G208" i="3"/>
  <c r="G207" i="3"/>
  <c r="G206" i="3"/>
  <c r="G205" i="3"/>
  <c r="G204" i="3"/>
  <c r="G203" i="3"/>
  <c r="G202" i="3"/>
  <c r="G201" i="3"/>
  <c r="G200" i="3"/>
  <c r="G199" i="3"/>
  <c r="G198" i="3"/>
  <c r="G197" i="3"/>
  <c r="G196" i="3"/>
  <c r="G195" i="3"/>
  <c r="G194" i="3"/>
  <c r="G193" i="3"/>
  <c r="G192" i="3"/>
  <c r="G191" i="3"/>
  <c r="G190" i="3"/>
  <c r="G189" i="3"/>
  <c r="G188" i="3"/>
  <c r="G187" i="3"/>
  <c r="G186" i="3"/>
  <c r="G185" i="3"/>
  <c r="G184" i="3"/>
  <c r="G183" i="3"/>
  <c r="G182" i="3"/>
  <c r="G181" i="3"/>
  <c r="G180" i="3"/>
  <c r="G179" i="3"/>
  <c r="G178" i="3"/>
  <c r="G177" i="3"/>
  <c r="G176" i="3"/>
  <c r="G175" i="3"/>
  <c r="G174" i="3"/>
  <c r="G173" i="3"/>
  <c r="G172" i="3"/>
  <c r="G171" i="3"/>
  <c r="G170" i="3"/>
  <c r="G169" i="3"/>
  <c r="G168" i="3"/>
  <c r="G167" i="3"/>
  <c r="G166" i="3"/>
  <c r="G165" i="3"/>
  <c r="G164" i="3"/>
  <c r="G163" i="3"/>
  <c r="G162" i="3"/>
  <c r="G161" i="3"/>
  <c r="G160" i="3"/>
  <c r="G159" i="3"/>
  <c r="G158" i="3"/>
  <c r="G157" i="3"/>
  <c r="G156" i="3"/>
  <c r="G155" i="3"/>
  <c r="G154" i="3"/>
  <c r="G153" i="3"/>
  <c r="G152" i="3"/>
  <c r="G151" i="3"/>
  <c r="G150" i="3"/>
  <c r="G149" i="3"/>
  <c r="G148" i="3"/>
  <c r="G147" i="3"/>
  <c r="G146" i="3"/>
  <c r="G145" i="3"/>
  <c r="G144" i="3"/>
  <c r="G143" i="3"/>
  <c r="G142" i="3"/>
  <c r="G141" i="3"/>
  <c r="G140" i="3"/>
  <c r="G139" i="3"/>
  <c r="G138" i="3"/>
  <c r="G137" i="3"/>
  <c r="G136" i="3"/>
  <c r="G135" i="3"/>
  <c r="G134" i="3"/>
  <c r="G133" i="3"/>
  <c r="G132" i="3"/>
  <c r="G131" i="3"/>
  <c r="G130" i="3"/>
  <c r="G129" i="3"/>
  <c r="G128" i="3"/>
  <c r="G127" i="3"/>
  <c r="G126" i="3"/>
  <c r="G125" i="3"/>
  <c r="G124" i="3"/>
  <c r="G123" i="3"/>
  <c r="G122" i="3"/>
  <c r="G121" i="3"/>
  <c r="G120" i="3"/>
  <c r="G119" i="3"/>
  <c r="G118" i="3"/>
  <c r="G117" i="3"/>
  <c r="G116" i="3"/>
  <c r="G115" i="3"/>
  <c r="G114" i="3"/>
  <c r="G113" i="3"/>
  <c r="G112" i="3"/>
  <c r="G111" i="3"/>
  <c r="G110" i="3"/>
  <c r="G109" i="3"/>
  <c r="G108" i="3"/>
  <c r="G107" i="3"/>
  <c r="G106" i="3"/>
  <c r="G105" i="3"/>
  <c r="G104" i="3"/>
  <c r="G103" i="3"/>
  <c r="G102" i="3"/>
  <c r="G101" i="3"/>
  <c r="G100" i="3"/>
  <c r="G99" i="3"/>
  <c r="G98" i="3"/>
  <c r="G97" i="3"/>
  <c r="G96" i="3"/>
  <c r="G95" i="3"/>
  <c r="G94" i="3"/>
  <c r="G93" i="3"/>
  <c r="G92" i="3"/>
  <c r="G91" i="3"/>
  <c r="G90" i="3"/>
  <c r="G89" i="3"/>
  <c r="G88" i="3"/>
  <c r="G87" i="3"/>
  <c r="G86" i="3"/>
  <c r="G85" i="3"/>
  <c r="G84" i="3"/>
  <c r="G83" i="3"/>
  <c r="G82" i="3"/>
  <c r="G81" i="3"/>
  <c r="G80" i="3"/>
  <c r="G79" i="3"/>
  <c r="G78" i="3"/>
  <c r="G77" i="3"/>
  <c r="G76" i="3"/>
  <c r="G75" i="3"/>
  <c r="G74" i="3"/>
  <c r="G73" i="3"/>
  <c r="G72" i="3"/>
  <c r="G71" i="3"/>
  <c r="G70" i="3"/>
  <c r="G69" i="3"/>
  <c r="G68" i="3"/>
  <c r="G67" i="3"/>
  <c r="G66" i="3"/>
  <c r="G65" i="3"/>
  <c r="G64" i="3"/>
  <c r="G63" i="3"/>
  <c r="G62" i="3"/>
  <c r="G61" i="3"/>
  <c r="G60" i="3"/>
  <c r="G59" i="3"/>
  <c r="G58" i="3"/>
  <c r="G57" i="3"/>
  <c r="G56" i="3"/>
  <c r="G55" i="3"/>
  <c r="G54" i="3"/>
  <c r="G53" i="3"/>
  <c r="G52" i="3"/>
  <c r="G51" i="3"/>
  <c r="G50" i="3"/>
  <c r="G49" i="3"/>
  <c r="G48" i="3"/>
  <c r="G47" i="3"/>
  <c r="G46" i="3"/>
  <c r="G45" i="3"/>
  <c r="G44" i="3"/>
  <c r="G43" i="3"/>
  <c r="G42" i="3"/>
  <c r="G41" i="3"/>
  <c r="G40" i="3"/>
  <c r="G39" i="3"/>
  <c r="G38" i="3"/>
  <c r="G37" i="3"/>
  <c r="G36" i="3"/>
  <c r="G35" i="3"/>
  <c r="G34" i="3"/>
  <c r="G33" i="3"/>
  <c r="G32" i="3"/>
  <c r="G31" i="3"/>
  <c r="G30" i="3"/>
  <c r="G29" i="3"/>
  <c r="G28" i="3"/>
  <c r="G27" i="3"/>
  <c r="G26" i="3"/>
  <c r="G25" i="3"/>
  <c r="G24" i="3"/>
  <c r="G23" i="3"/>
  <c r="G22" i="3"/>
  <c r="G21" i="3"/>
  <c r="G20" i="3"/>
  <c r="G19" i="3"/>
  <c r="G18" i="3"/>
  <c r="G17" i="3"/>
  <c r="G16" i="3"/>
  <c r="G15" i="3"/>
  <c r="G14" i="3"/>
  <c r="F14" i="3"/>
  <c r="E14" i="3"/>
  <c r="F268" i="3"/>
  <c r="F267" i="3"/>
  <c r="F266" i="3"/>
  <c r="F265" i="3"/>
  <c r="F264" i="3"/>
  <c r="F263" i="3"/>
  <c r="F262" i="3"/>
  <c r="F261" i="3"/>
  <c r="F260" i="3"/>
  <c r="F259" i="3"/>
  <c r="F258" i="3"/>
  <c r="F257" i="3"/>
  <c r="F256" i="3"/>
  <c r="F255" i="3"/>
  <c r="F254" i="3"/>
  <c r="F253" i="3"/>
  <c r="F252" i="3"/>
  <c r="F251" i="3"/>
  <c r="F250" i="3"/>
  <c r="F249" i="3"/>
  <c r="F248" i="3"/>
  <c r="F247" i="3"/>
  <c r="F246" i="3"/>
  <c r="F245" i="3"/>
  <c r="F244" i="3"/>
  <c r="F243" i="3"/>
  <c r="F242" i="3"/>
  <c r="F241" i="3"/>
  <c r="F240" i="3"/>
  <c r="F239" i="3"/>
  <c r="F238" i="3"/>
  <c r="F237" i="3"/>
  <c r="F236" i="3"/>
  <c r="F235" i="3"/>
  <c r="F234" i="3"/>
  <c r="F233" i="3"/>
  <c r="F232" i="3"/>
  <c r="F231" i="3"/>
  <c r="F230" i="3"/>
  <c r="F229" i="3"/>
  <c r="F228" i="3"/>
  <c r="F227" i="3"/>
  <c r="F226" i="3"/>
  <c r="F225" i="3"/>
  <c r="F224" i="3"/>
  <c r="F223" i="3"/>
  <c r="F222" i="3"/>
  <c r="F221" i="3"/>
  <c r="F220" i="3"/>
  <c r="F219" i="3"/>
  <c r="F218" i="3"/>
  <c r="F217" i="3"/>
  <c r="F216" i="3"/>
  <c r="F215" i="3"/>
  <c r="F214" i="3"/>
  <c r="F213" i="3"/>
  <c r="F212" i="3"/>
  <c r="F211" i="3"/>
  <c r="F210" i="3"/>
  <c r="F209" i="3"/>
  <c r="F208" i="3"/>
  <c r="F207" i="3"/>
  <c r="F206" i="3"/>
  <c r="F205" i="3"/>
  <c r="F204" i="3"/>
  <c r="F203" i="3"/>
  <c r="F202" i="3"/>
  <c r="F201" i="3"/>
  <c r="F200" i="3"/>
  <c r="F199" i="3"/>
  <c r="F198" i="3"/>
  <c r="F197" i="3"/>
  <c r="F196" i="3"/>
  <c r="F195" i="3"/>
  <c r="F194" i="3"/>
  <c r="F193" i="3"/>
  <c r="F192" i="3"/>
  <c r="F191" i="3"/>
  <c r="F190" i="3"/>
  <c r="F189" i="3"/>
  <c r="F188" i="3"/>
  <c r="F187" i="3"/>
  <c r="F186" i="3"/>
  <c r="F185" i="3"/>
  <c r="F184" i="3"/>
  <c r="F183" i="3"/>
  <c r="F182" i="3"/>
  <c r="F181" i="3"/>
  <c r="F180" i="3"/>
  <c r="F179" i="3"/>
  <c r="F178" i="3"/>
  <c r="F177" i="3"/>
  <c r="F176" i="3"/>
  <c r="F175" i="3"/>
  <c r="F174" i="3"/>
  <c r="F173" i="3"/>
  <c r="F172" i="3"/>
  <c r="F171" i="3"/>
  <c r="F170" i="3"/>
  <c r="F169" i="3"/>
  <c r="F168" i="3"/>
  <c r="F167" i="3"/>
  <c r="F166" i="3"/>
  <c r="F165" i="3"/>
  <c r="F164" i="3"/>
  <c r="F163" i="3"/>
  <c r="F162" i="3"/>
  <c r="F161" i="3"/>
  <c r="F160" i="3"/>
  <c r="F159" i="3"/>
  <c r="F158" i="3"/>
  <c r="F157" i="3"/>
  <c r="F156" i="3"/>
  <c r="F155" i="3"/>
  <c r="F154" i="3"/>
  <c r="F153" i="3"/>
  <c r="F152" i="3"/>
  <c r="F151" i="3"/>
  <c r="F150" i="3"/>
  <c r="F149" i="3"/>
  <c r="F148" i="3"/>
  <c r="F147" i="3"/>
  <c r="F146" i="3"/>
  <c r="F145" i="3"/>
  <c r="F144" i="3"/>
  <c r="F143" i="3"/>
  <c r="F142" i="3"/>
  <c r="F141" i="3"/>
  <c r="F140" i="3"/>
  <c r="F139" i="3"/>
  <c r="F138" i="3"/>
  <c r="F137" i="3"/>
  <c r="F136" i="3"/>
  <c r="F135" i="3"/>
  <c r="F134" i="3"/>
  <c r="F133" i="3"/>
  <c r="F132" i="3"/>
  <c r="F131" i="3"/>
  <c r="F130" i="3"/>
  <c r="F129" i="3"/>
  <c r="F128" i="3"/>
  <c r="F127" i="3"/>
  <c r="F126" i="3"/>
  <c r="F125" i="3"/>
  <c r="F124" i="3"/>
  <c r="F123" i="3"/>
  <c r="F122" i="3"/>
  <c r="F121" i="3"/>
  <c r="F120" i="3"/>
  <c r="F119" i="3"/>
  <c r="F118" i="3"/>
  <c r="F117" i="3"/>
  <c r="F116" i="3"/>
  <c r="F115" i="3"/>
  <c r="F114" i="3"/>
  <c r="F113" i="3"/>
  <c r="F112" i="3"/>
  <c r="F111" i="3"/>
  <c r="F110" i="3"/>
  <c r="F109" i="3"/>
  <c r="F108" i="3"/>
  <c r="F107" i="3"/>
  <c r="F106" i="3"/>
  <c r="F105" i="3"/>
  <c r="F104" i="3"/>
  <c r="F103" i="3"/>
  <c r="F102" i="3"/>
  <c r="F101" i="3"/>
  <c r="F100" i="3"/>
  <c r="F99" i="3"/>
  <c r="F98" i="3"/>
  <c r="F97" i="3"/>
  <c r="F96" i="3"/>
  <c r="F95" i="3"/>
  <c r="F94" i="3"/>
  <c r="F93" i="3"/>
  <c r="F92" i="3"/>
  <c r="F91" i="3"/>
  <c r="F90" i="3"/>
  <c r="F89" i="3"/>
  <c r="F88" i="3"/>
  <c r="F87" i="3"/>
  <c r="F86" i="3"/>
  <c r="F85" i="3"/>
  <c r="F84" i="3"/>
  <c r="F83" i="3"/>
  <c r="F82" i="3"/>
  <c r="F81" i="3"/>
  <c r="F80" i="3"/>
  <c r="F79" i="3"/>
  <c r="F78" i="3"/>
  <c r="F77" i="3"/>
  <c r="F76" i="3"/>
  <c r="F75" i="3"/>
  <c r="F74" i="3"/>
  <c r="F73" i="3"/>
  <c r="F72" i="3"/>
  <c r="F71" i="3"/>
  <c r="F70" i="3"/>
  <c r="F69" i="3"/>
  <c r="F68" i="3"/>
  <c r="F67" i="3"/>
  <c r="F66" i="3"/>
  <c r="F65" i="3"/>
  <c r="F64" i="3"/>
  <c r="F63" i="3"/>
  <c r="F62" i="3"/>
  <c r="F61" i="3"/>
  <c r="F60" i="3"/>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17" i="3"/>
  <c r="F16" i="3"/>
  <c r="F15" i="3"/>
  <c r="E268" i="3"/>
  <c r="E267" i="3"/>
  <c r="E266" i="3"/>
  <c r="E265" i="3"/>
  <c r="E264" i="3"/>
  <c r="E263" i="3"/>
  <c r="E262" i="3"/>
  <c r="E261" i="3"/>
  <c r="E260" i="3"/>
  <c r="E259" i="3"/>
  <c r="E258" i="3"/>
  <c r="E257" i="3"/>
  <c r="E256" i="3"/>
  <c r="E255" i="3"/>
  <c r="E254" i="3"/>
  <c r="E253" i="3"/>
  <c r="E252" i="3"/>
  <c r="E251" i="3"/>
  <c r="E250" i="3"/>
  <c r="E249" i="3"/>
  <c r="E248" i="3"/>
  <c r="E247" i="3"/>
  <c r="E246" i="3"/>
  <c r="E245" i="3"/>
  <c r="E244" i="3"/>
  <c r="E243" i="3"/>
  <c r="E242" i="3"/>
  <c r="E241" i="3"/>
  <c r="E240" i="3"/>
  <c r="E239" i="3"/>
  <c r="E238" i="3"/>
  <c r="E237" i="3"/>
  <c r="E236" i="3"/>
  <c r="E235" i="3"/>
  <c r="E234" i="3"/>
  <c r="E233" i="3"/>
  <c r="E232" i="3"/>
  <c r="E231" i="3"/>
  <c r="E230" i="3"/>
  <c r="E229" i="3"/>
  <c r="E228" i="3"/>
  <c r="E227" i="3"/>
  <c r="E226" i="3"/>
  <c r="E225" i="3"/>
  <c r="E224" i="3"/>
  <c r="E223" i="3"/>
  <c r="E222" i="3"/>
  <c r="E221" i="3"/>
  <c r="E220" i="3"/>
  <c r="E219" i="3"/>
  <c r="E218" i="3"/>
  <c r="E217" i="3"/>
  <c r="E216" i="3"/>
  <c r="E215" i="3"/>
  <c r="E214" i="3"/>
  <c r="E213" i="3"/>
  <c r="E212" i="3"/>
  <c r="E211" i="3"/>
  <c r="E210" i="3"/>
  <c r="E209" i="3"/>
  <c r="E208" i="3"/>
  <c r="E207" i="3"/>
  <c r="E206" i="3"/>
  <c r="E205" i="3"/>
  <c r="E204" i="3"/>
  <c r="E203" i="3"/>
  <c r="E202" i="3"/>
  <c r="E201" i="3"/>
  <c r="E200" i="3"/>
  <c r="E199" i="3"/>
  <c r="E198" i="3"/>
  <c r="E197" i="3"/>
  <c r="E196" i="3"/>
  <c r="E195" i="3"/>
  <c r="E194" i="3"/>
  <c r="E193" i="3"/>
  <c r="E192" i="3"/>
  <c r="E191" i="3"/>
  <c r="E190" i="3"/>
  <c r="E189" i="3"/>
  <c r="E188" i="3"/>
  <c r="E187" i="3"/>
  <c r="E186" i="3"/>
  <c r="E185" i="3"/>
  <c r="E184" i="3"/>
  <c r="E183" i="3"/>
  <c r="E182" i="3"/>
  <c r="E181" i="3"/>
  <c r="E180" i="3"/>
  <c r="E179" i="3"/>
  <c r="E178" i="3"/>
  <c r="E177" i="3"/>
  <c r="E176" i="3"/>
  <c r="E175" i="3"/>
  <c r="E174" i="3"/>
  <c r="E173" i="3"/>
  <c r="E172" i="3"/>
  <c r="E171" i="3"/>
  <c r="E170" i="3"/>
  <c r="E169" i="3"/>
  <c r="E168" i="3"/>
  <c r="E167" i="3"/>
  <c r="E166" i="3"/>
  <c r="E165" i="3"/>
  <c r="E164" i="3"/>
  <c r="E163" i="3"/>
  <c r="E162" i="3"/>
  <c r="E161" i="3"/>
  <c r="E160" i="3"/>
  <c r="E159" i="3"/>
  <c r="E158" i="3"/>
  <c r="E157" i="3"/>
  <c r="E156" i="3"/>
  <c r="E155" i="3"/>
  <c r="E154" i="3"/>
  <c r="E153" i="3"/>
  <c r="E152" i="3"/>
  <c r="E151" i="3"/>
  <c r="E150" i="3"/>
  <c r="E149" i="3"/>
  <c r="E148" i="3"/>
  <c r="E147" i="3"/>
  <c r="E146" i="3"/>
  <c r="E145" i="3"/>
  <c r="E144" i="3"/>
  <c r="E143" i="3"/>
  <c r="E142" i="3"/>
  <c r="E141" i="3"/>
  <c r="E140" i="3"/>
  <c r="E139" i="3"/>
  <c r="E138" i="3"/>
  <c r="E137" i="3"/>
  <c r="E136" i="3"/>
  <c r="E135" i="3"/>
  <c r="E134" i="3"/>
  <c r="E133" i="3"/>
  <c r="E132" i="3"/>
  <c r="E131" i="3"/>
  <c r="E130" i="3"/>
  <c r="E129" i="3"/>
  <c r="E128" i="3"/>
  <c r="E127" i="3"/>
  <c r="E126" i="3"/>
  <c r="E125" i="3"/>
  <c r="E124" i="3"/>
  <c r="E123" i="3"/>
  <c r="E122" i="3"/>
  <c r="E121" i="3"/>
  <c r="E120" i="3"/>
  <c r="E119" i="3"/>
  <c r="E118" i="3"/>
  <c r="E117" i="3"/>
  <c r="E116" i="3"/>
  <c r="E115" i="3"/>
  <c r="E114" i="3"/>
  <c r="E113" i="3"/>
  <c r="E112" i="3"/>
  <c r="E111" i="3"/>
  <c r="E110" i="3"/>
  <c r="E109" i="3"/>
  <c r="E108" i="3"/>
  <c r="E107" i="3"/>
  <c r="E106" i="3"/>
  <c r="E105" i="3"/>
  <c r="E104" i="3"/>
  <c r="E103" i="3"/>
  <c r="E102" i="3"/>
  <c r="E101" i="3"/>
  <c r="E100" i="3"/>
  <c r="E99" i="3"/>
  <c r="E98" i="3"/>
  <c r="E97" i="3"/>
  <c r="E96" i="3"/>
  <c r="E95" i="3"/>
  <c r="E94" i="3"/>
  <c r="E93" i="3"/>
  <c r="E92" i="3"/>
  <c r="E91" i="3"/>
  <c r="E90" i="3"/>
  <c r="E89" i="3"/>
  <c r="E88" i="3"/>
  <c r="E87" i="3"/>
  <c r="E86" i="3"/>
  <c r="E85" i="3"/>
  <c r="E84" i="3"/>
  <c r="E83" i="3"/>
  <c r="E82" i="3"/>
  <c r="E81" i="3"/>
  <c r="E80" i="3"/>
  <c r="E79" i="3"/>
  <c r="E78" i="3"/>
  <c r="E77" i="3"/>
  <c r="E76" i="3"/>
  <c r="E75" i="3"/>
  <c r="E74" i="3"/>
  <c r="E73" i="3"/>
  <c r="E72" i="3"/>
  <c r="E71" i="3"/>
  <c r="E70" i="3"/>
  <c r="E69" i="3"/>
  <c r="E68" i="3"/>
  <c r="E67" i="3"/>
  <c r="E66" i="3"/>
  <c r="E65" i="3"/>
  <c r="E64" i="3"/>
  <c r="E63" i="3"/>
  <c r="E62" i="3"/>
  <c r="E61" i="3"/>
  <c r="E60" i="3"/>
  <c r="E59" i="3"/>
  <c r="E58" i="3"/>
  <c r="E57" i="3"/>
  <c r="E56" i="3"/>
  <c r="E55" i="3"/>
  <c r="E54" i="3"/>
  <c r="E53" i="3"/>
  <c r="E52" i="3"/>
  <c r="E51" i="3"/>
  <c r="E50" i="3"/>
  <c r="E49" i="3"/>
  <c r="E48" i="3"/>
  <c r="E47" i="3"/>
  <c r="E46" i="3"/>
  <c r="E45" i="3"/>
  <c r="E44" i="3"/>
  <c r="E43" i="3"/>
  <c r="E42" i="3"/>
  <c r="E41" i="3"/>
  <c r="E40" i="3"/>
  <c r="E39" i="3"/>
  <c r="E38" i="3"/>
  <c r="E37" i="3"/>
  <c r="E36" i="3"/>
  <c r="E35" i="3"/>
  <c r="E34" i="3"/>
  <c r="E33" i="3"/>
  <c r="E32" i="3"/>
  <c r="E31" i="3"/>
  <c r="E30" i="3"/>
  <c r="E29" i="3"/>
  <c r="E28" i="3"/>
  <c r="E27" i="3"/>
  <c r="E26" i="3"/>
  <c r="E25" i="3"/>
  <c r="E24" i="3"/>
  <c r="E23" i="3"/>
  <c r="E22" i="3"/>
  <c r="E21" i="3"/>
  <c r="E20" i="3"/>
  <c r="E19" i="3"/>
  <c r="E18" i="3"/>
  <c r="E17" i="3"/>
  <c r="E16" i="3"/>
  <c r="E15" i="3"/>
  <c r="B29" i="4" l="1"/>
  <c r="O33" i="2"/>
  <c r="O14" i="2"/>
  <c r="O24" i="2"/>
  <c r="O16" i="2"/>
  <c r="V16" i="2" s="1"/>
  <c r="F9" i="8" s="1"/>
  <c r="O20" i="2"/>
  <c r="O26" i="2"/>
  <c r="O30" i="2"/>
  <c r="O15" i="2"/>
  <c r="O17" i="2"/>
  <c r="O19" i="2"/>
  <c r="O21" i="2"/>
  <c r="O23" i="2"/>
  <c r="V23" i="2" s="1"/>
  <c r="F16" i="8" s="1"/>
  <c r="O25" i="2"/>
  <c r="O27" i="2"/>
  <c r="O29" i="2"/>
  <c r="O31" i="2"/>
  <c r="O18" i="2"/>
  <c r="O22" i="2"/>
  <c r="O28" i="2"/>
  <c r="O32" i="2"/>
  <c r="V32" i="2" s="1"/>
  <c r="F25" i="8" s="1"/>
  <c r="N32" i="2"/>
  <c r="N14" i="2"/>
  <c r="N16" i="2"/>
  <c r="N20" i="2"/>
  <c r="N24" i="2"/>
  <c r="N28" i="2"/>
  <c r="N15" i="2"/>
  <c r="N17" i="2"/>
  <c r="U17" i="2" s="1"/>
  <c r="F10" i="7" s="1"/>
  <c r="N19" i="2"/>
  <c r="N21" i="2"/>
  <c r="N23" i="2"/>
  <c r="N25" i="2"/>
  <c r="N27" i="2"/>
  <c r="N29" i="2"/>
  <c r="N31" i="2"/>
  <c r="N33" i="2"/>
  <c r="U33" i="2" s="1"/>
  <c r="F26" i="7" s="1"/>
  <c r="N18" i="2"/>
  <c r="N22" i="2"/>
  <c r="N26" i="2"/>
  <c r="N30" i="2"/>
  <c r="N13" i="2"/>
  <c r="U13" i="2" s="1"/>
  <c r="O13" i="2"/>
  <c r="V13" i="2" s="1"/>
  <c r="F6" i="8" s="1"/>
  <c r="M14" i="2"/>
  <c r="T14" i="2" s="1"/>
  <c r="F7" i="6" s="1"/>
  <c r="M16" i="2"/>
  <c r="T16" i="2" s="1"/>
  <c r="F9" i="6" s="1"/>
  <c r="M18" i="2"/>
  <c r="T18" i="2" s="1"/>
  <c r="F11" i="6" s="1"/>
  <c r="M20" i="2"/>
  <c r="T20" i="2" s="1"/>
  <c r="F13" i="6" s="1"/>
  <c r="M22" i="2"/>
  <c r="T22" i="2" s="1"/>
  <c r="F15" i="6" s="1"/>
  <c r="M24" i="2"/>
  <c r="T24" i="2" s="1"/>
  <c r="F17" i="6" s="1"/>
  <c r="M26" i="2"/>
  <c r="T26" i="2" s="1"/>
  <c r="F19" i="6" s="1"/>
  <c r="M28" i="2"/>
  <c r="T28" i="2" s="1"/>
  <c r="F21" i="6" s="1"/>
  <c r="M30" i="2"/>
  <c r="T30" i="2" s="1"/>
  <c r="F23" i="6" s="1"/>
  <c r="M32" i="2"/>
  <c r="T32" i="2" s="1"/>
  <c r="F25" i="6" s="1"/>
  <c r="M15" i="2"/>
  <c r="T15" i="2" s="1"/>
  <c r="F8" i="6" s="1"/>
  <c r="M17" i="2"/>
  <c r="T17" i="2" s="1"/>
  <c r="F10" i="6" s="1"/>
  <c r="M19" i="2"/>
  <c r="T19" i="2" s="1"/>
  <c r="F12" i="6" s="1"/>
  <c r="M21" i="2"/>
  <c r="T21" i="2" s="1"/>
  <c r="F14" i="6" s="1"/>
  <c r="M23" i="2"/>
  <c r="T23" i="2" s="1"/>
  <c r="F16" i="6" s="1"/>
  <c r="M25" i="2"/>
  <c r="T25" i="2" s="1"/>
  <c r="F18" i="6" s="1"/>
  <c r="M27" i="2"/>
  <c r="T27" i="2" s="1"/>
  <c r="F20" i="6" s="1"/>
  <c r="M29" i="2"/>
  <c r="T29" i="2" s="1"/>
  <c r="F22" i="6" s="1"/>
  <c r="M31" i="2"/>
  <c r="T31" i="2" s="1"/>
  <c r="F24" i="6" s="1"/>
  <c r="M33" i="2"/>
  <c r="T33" i="2" s="1"/>
  <c r="F26" i="6" s="1"/>
  <c r="M14" i="1"/>
  <c r="T14" i="1" s="1"/>
  <c r="E7" i="6" s="1"/>
  <c r="M16" i="1"/>
  <c r="T16" i="1" s="1"/>
  <c r="E9" i="6" s="1"/>
  <c r="M18" i="1"/>
  <c r="T18" i="1" s="1"/>
  <c r="E11" i="6" s="1"/>
  <c r="M20" i="1"/>
  <c r="T20" i="1" s="1"/>
  <c r="E13" i="6" s="1"/>
  <c r="M22" i="1"/>
  <c r="T22" i="1" s="1"/>
  <c r="E15" i="6" s="1"/>
  <c r="M24" i="1"/>
  <c r="T24" i="1" s="1"/>
  <c r="E17" i="6" s="1"/>
  <c r="M26" i="1"/>
  <c r="T26" i="1" s="1"/>
  <c r="E19" i="6" s="1"/>
  <c r="M28" i="1"/>
  <c r="T28" i="1" s="1"/>
  <c r="E21" i="6" s="1"/>
  <c r="M30" i="1"/>
  <c r="T30" i="1" s="1"/>
  <c r="E23" i="6" s="1"/>
  <c r="M32" i="1"/>
  <c r="T32" i="1" s="1"/>
  <c r="E25" i="6" s="1"/>
  <c r="M15" i="1"/>
  <c r="T15" i="1" s="1"/>
  <c r="E8" i="6" s="1"/>
  <c r="M17" i="1"/>
  <c r="T17" i="1" s="1"/>
  <c r="E10" i="6" s="1"/>
  <c r="M19" i="1"/>
  <c r="T19" i="1" s="1"/>
  <c r="E12" i="6" s="1"/>
  <c r="M21" i="1"/>
  <c r="T21" i="1" s="1"/>
  <c r="E14" i="6" s="1"/>
  <c r="M23" i="1"/>
  <c r="T23" i="1" s="1"/>
  <c r="E16" i="6" s="1"/>
  <c r="M25" i="1"/>
  <c r="T25" i="1" s="1"/>
  <c r="E18" i="6" s="1"/>
  <c r="M27" i="1"/>
  <c r="T27" i="1" s="1"/>
  <c r="E20" i="6" s="1"/>
  <c r="M29" i="1"/>
  <c r="T29" i="1" s="1"/>
  <c r="E22" i="6" s="1"/>
  <c r="M31" i="1"/>
  <c r="T31" i="1" s="1"/>
  <c r="E24" i="6" s="1"/>
  <c r="M33" i="1"/>
  <c r="T33" i="1" s="1"/>
  <c r="E26" i="6" s="1"/>
  <c r="N14" i="1"/>
  <c r="U14" i="1" s="1"/>
  <c r="E7" i="7" s="1"/>
  <c r="N16" i="1"/>
  <c r="U16" i="1" s="1"/>
  <c r="E9" i="7" s="1"/>
  <c r="N18" i="1"/>
  <c r="U18" i="1" s="1"/>
  <c r="E11" i="7" s="1"/>
  <c r="N20" i="1"/>
  <c r="U20" i="1" s="1"/>
  <c r="E13" i="7" s="1"/>
  <c r="N22" i="1"/>
  <c r="U22" i="1" s="1"/>
  <c r="E15" i="7" s="1"/>
  <c r="N24" i="1"/>
  <c r="U24" i="1" s="1"/>
  <c r="E17" i="7" s="1"/>
  <c r="N26" i="1"/>
  <c r="U26" i="1" s="1"/>
  <c r="E19" i="7" s="1"/>
  <c r="N28" i="1"/>
  <c r="U28" i="1" s="1"/>
  <c r="E21" i="7" s="1"/>
  <c r="N30" i="1"/>
  <c r="U30" i="1" s="1"/>
  <c r="E23" i="7" s="1"/>
  <c r="N32" i="1"/>
  <c r="U32" i="1" s="1"/>
  <c r="E25" i="7" s="1"/>
  <c r="N15" i="1"/>
  <c r="U15" i="1" s="1"/>
  <c r="E8" i="7" s="1"/>
  <c r="N17" i="1"/>
  <c r="U17" i="1" s="1"/>
  <c r="E10" i="7" s="1"/>
  <c r="N21" i="1"/>
  <c r="U21" i="1" s="1"/>
  <c r="E14" i="7" s="1"/>
  <c r="N25" i="1"/>
  <c r="U25" i="1" s="1"/>
  <c r="E18" i="7" s="1"/>
  <c r="N29" i="1"/>
  <c r="U29" i="1" s="1"/>
  <c r="E22" i="7" s="1"/>
  <c r="N33" i="1"/>
  <c r="U33" i="1" s="1"/>
  <c r="E26" i="7" s="1"/>
  <c r="N19" i="1"/>
  <c r="U19" i="1" s="1"/>
  <c r="E12" i="7" s="1"/>
  <c r="N23" i="1"/>
  <c r="U23" i="1" s="1"/>
  <c r="E16" i="7" s="1"/>
  <c r="N27" i="1"/>
  <c r="U27" i="1" s="1"/>
  <c r="E20" i="7" s="1"/>
  <c r="N31" i="1"/>
  <c r="U31" i="1" s="1"/>
  <c r="E24" i="7" s="1"/>
  <c r="O14" i="1"/>
  <c r="V14" i="1" s="1"/>
  <c r="E7" i="8" s="1"/>
  <c r="O16" i="1"/>
  <c r="V16" i="1" s="1"/>
  <c r="E9" i="8" s="1"/>
  <c r="O18" i="1"/>
  <c r="V18" i="1" s="1"/>
  <c r="E11" i="8" s="1"/>
  <c r="O20" i="1"/>
  <c r="V20" i="1" s="1"/>
  <c r="E13" i="8" s="1"/>
  <c r="O22" i="1"/>
  <c r="V22" i="1" s="1"/>
  <c r="E15" i="8" s="1"/>
  <c r="O24" i="1"/>
  <c r="V24" i="1" s="1"/>
  <c r="E17" i="8" s="1"/>
  <c r="O26" i="1"/>
  <c r="V26" i="1" s="1"/>
  <c r="E19" i="8" s="1"/>
  <c r="O28" i="1"/>
  <c r="V28" i="1" s="1"/>
  <c r="E21" i="8" s="1"/>
  <c r="O30" i="1"/>
  <c r="V30" i="1" s="1"/>
  <c r="E23" i="8" s="1"/>
  <c r="O32" i="1"/>
  <c r="V32" i="1" s="1"/>
  <c r="E25" i="8" s="1"/>
  <c r="O15" i="1"/>
  <c r="V15" i="1" s="1"/>
  <c r="E8" i="8" s="1"/>
  <c r="O17" i="1"/>
  <c r="V17" i="1" s="1"/>
  <c r="E10" i="8" s="1"/>
  <c r="O19" i="1"/>
  <c r="V19" i="1" s="1"/>
  <c r="E12" i="8" s="1"/>
  <c r="O21" i="1"/>
  <c r="V21" i="1" s="1"/>
  <c r="E14" i="8" s="1"/>
  <c r="O23" i="1"/>
  <c r="V23" i="1" s="1"/>
  <c r="E16" i="8" s="1"/>
  <c r="O25" i="1"/>
  <c r="V25" i="1" s="1"/>
  <c r="E18" i="8" s="1"/>
  <c r="O27" i="1"/>
  <c r="V27" i="1" s="1"/>
  <c r="E20" i="8" s="1"/>
  <c r="O29" i="1"/>
  <c r="V29" i="1" s="1"/>
  <c r="E22" i="8" s="1"/>
  <c r="O31" i="1"/>
  <c r="V31" i="1" s="1"/>
  <c r="E24" i="8" s="1"/>
  <c r="O33" i="1"/>
  <c r="V33" i="1" s="1"/>
  <c r="E26" i="8" s="1"/>
  <c r="O32" i="3"/>
  <c r="O24" i="3"/>
  <c r="O16" i="3"/>
  <c r="O19" i="3"/>
  <c r="O29" i="3"/>
  <c r="O21" i="3"/>
  <c r="O13" i="3"/>
  <c r="V13" i="3" s="1"/>
  <c r="D6" i="8" s="1"/>
  <c r="O26" i="3"/>
  <c r="O18" i="3"/>
  <c r="O31" i="3"/>
  <c r="O23" i="3"/>
  <c r="O15" i="3"/>
  <c r="O20" i="3"/>
  <c r="O28" i="3"/>
  <c r="O30" i="3"/>
  <c r="O22" i="3"/>
  <c r="O14" i="3"/>
  <c r="O27" i="3"/>
  <c r="O33" i="3"/>
  <c r="O25" i="3"/>
  <c r="O17" i="3"/>
  <c r="N27" i="3"/>
  <c r="N19" i="3"/>
  <c r="N14" i="3"/>
  <c r="N32" i="3"/>
  <c r="N24" i="3"/>
  <c r="N16" i="3"/>
  <c r="N29" i="3"/>
  <c r="N21" i="3"/>
  <c r="N13" i="3"/>
  <c r="U13" i="3" s="1"/>
  <c r="N26" i="3"/>
  <c r="N18" i="3"/>
  <c r="N31" i="3"/>
  <c r="N15" i="3"/>
  <c r="U15" i="3" s="1"/>
  <c r="D8" i="7" s="1"/>
  <c r="N23" i="3"/>
  <c r="N33" i="3"/>
  <c r="U33" i="3" s="1"/>
  <c r="D26" i="7" s="1"/>
  <c r="N25" i="3"/>
  <c r="N17" i="3"/>
  <c r="N30" i="3"/>
  <c r="N22" i="3"/>
  <c r="N28" i="3"/>
  <c r="N20" i="3"/>
  <c r="M30" i="3"/>
  <c r="M22" i="3"/>
  <c r="M14" i="3"/>
  <c r="M27" i="3"/>
  <c r="M19" i="3"/>
  <c r="M32" i="3"/>
  <c r="M24" i="3"/>
  <c r="M16" i="3"/>
  <c r="M29" i="3"/>
  <c r="M21" i="3"/>
  <c r="M13" i="3"/>
  <c r="T13" i="3" s="1"/>
  <c r="D6" i="6" s="1"/>
  <c r="C6" i="6" s="1"/>
  <c r="M26" i="3"/>
  <c r="M18" i="3"/>
  <c r="M28" i="3"/>
  <c r="M20" i="3"/>
  <c r="M33" i="3"/>
  <c r="M25" i="3"/>
  <c r="M17" i="3"/>
  <c r="M31" i="3"/>
  <c r="M23" i="3"/>
  <c r="M15" i="3"/>
  <c r="C33" i="8"/>
  <c r="B33" i="8" s="1"/>
  <c r="E6" i="7"/>
  <c r="C32" i="8"/>
  <c r="C29" i="8"/>
  <c r="C34" i="8"/>
  <c r="B35" i="8" s="1"/>
  <c r="C29" i="7"/>
  <c r="B32" i="4"/>
  <c r="C33" i="7"/>
  <c r="B34" i="7" s="1"/>
  <c r="B28" i="4"/>
  <c r="B36" i="4"/>
  <c r="B31" i="4"/>
  <c r="D6" i="7"/>
  <c r="D6" i="9"/>
  <c r="C32" i="7"/>
  <c r="C31" i="8"/>
  <c r="C31" i="7"/>
  <c r="C28" i="8"/>
  <c r="C30" i="7"/>
  <c r="C31" i="6"/>
  <c r="C30" i="8"/>
  <c r="C28" i="7"/>
  <c r="C27" i="8"/>
  <c r="B35" i="4"/>
  <c r="C27" i="7"/>
  <c r="S26" i="2"/>
  <c r="F19" i="4" s="1"/>
  <c r="S33" i="1"/>
  <c r="E26" i="4" s="1"/>
  <c r="S14" i="3"/>
  <c r="S33" i="3"/>
  <c r="D26" i="4" s="1"/>
  <c r="C34" i="6"/>
  <c r="C29" i="6"/>
  <c r="C30" i="6"/>
  <c r="C27" i="6"/>
  <c r="C33" i="6"/>
  <c r="B33" i="6" s="1"/>
  <c r="C28" i="6"/>
  <c r="S20" i="2"/>
  <c r="F13" i="4" s="1"/>
  <c r="S28" i="2"/>
  <c r="F21" i="4" s="1"/>
  <c r="S21" i="2"/>
  <c r="F14" i="4" s="1"/>
  <c r="S29" i="2"/>
  <c r="F22" i="4" s="1"/>
  <c r="S27" i="2"/>
  <c r="F20" i="4" s="1"/>
  <c r="S14" i="2"/>
  <c r="F7" i="4" s="1"/>
  <c r="S22" i="2"/>
  <c r="F15" i="4" s="1"/>
  <c r="S30" i="2"/>
  <c r="F23" i="4" s="1"/>
  <c r="S15" i="2"/>
  <c r="F8" i="4" s="1"/>
  <c r="S23" i="2"/>
  <c r="F16" i="4" s="1"/>
  <c r="S31" i="2"/>
  <c r="F24" i="4" s="1"/>
  <c r="S16" i="2"/>
  <c r="F9" i="4" s="1"/>
  <c r="S24" i="2"/>
  <c r="F17" i="4" s="1"/>
  <c r="S32" i="2"/>
  <c r="F25" i="4" s="1"/>
  <c r="S33" i="2"/>
  <c r="F26" i="4" s="1"/>
  <c r="K17" i="3"/>
  <c r="L16" i="3"/>
  <c r="S16" i="3" s="1"/>
  <c r="U16" i="3"/>
  <c r="D9" i="7" s="1"/>
  <c r="V15" i="3"/>
  <c r="D8" i="8" s="1"/>
  <c r="S15" i="3"/>
  <c r="AA15" i="5"/>
  <c r="T15" i="5"/>
  <c r="M15" i="5"/>
  <c r="F15" i="5"/>
  <c r="Z16" i="5"/>
  <c r="S16" i="5"/>
  <c r="L16" i="5"/>
  <c r="E16" i="5"/>
  <c r="Y16" i="5"/>
  <c r="R16" i="5"/>
  <c r="K16" i="5"/>
  <c r="D16" i="5"/>
  <c r="X16" i="5"/>
  <c r="J16" i="5"/>
  <c r="C16" i="5"/>
  <c r="Q16" i="5"/>
  <c r="U26" i="2" l="1"/>
  <c r="F19" i="7" s="1"/>
  <c r="U23" i="2"/>
  <c r="F16" i="7" s="1"/>
  <c r="U16" i="2"/>
  <c r="F9" i="7" s="1"/>
  <c r="C9" i="7" s="1"/>
  <c r="V29" i="2"/>
  <c r="F22" i="8" s="1"/>
  <c r="V30" i="2"/>
  <c r="F23" i="8" s="1"/>
  <c r="U18" i="2"/>
  <c r="F11" i="7" s="1"/>
  <c r="U19" i="2"/>
  <c r="F12" i="7" s="1"/>
  <c r="U32" i="2"/>
  <c r="F25" i="7" s="1"/>
  <c r="V25" i="2"/>
  <c r="F18" i="8" s="1"/>
  <c r="V20" i="2"/>
  <c r="F13" i="8" s="1"/>
  <c r="C6" i="8"/>
  <c r="U30" i="2"/>
  <c r="F23" i="7" s="1"/>
  <c r="U25" i="2"/>
  <c r="F18" i="7" s="1"/>
  <c r="U20" i="2"/>
  <c r="F13" i="7" s="1"/>
  <c r="V31" i="2"/>
  <c r="F24" i="8" s="1"/>
  <c r="V15" i="2"/>
  <c r="F8" i="8" s="1"/>
  <c r="B30" i="8"/>
  <c r="T33" i="3"/>
  <c r="D26" i="6" s="1"/>
  <c r="C26" i="6" s="1"/>
  <c r="B27" i="6" s="1"/>
  <c r="T16" i="3"/>
  <c r="D9" i="6" s="1"/>
  <c r="C9" i="6" s="1"/>
  <c r="C26" i="7"/>
  <c r="B27" i="7" s="1"/>
  <c r="U14" i="3"/>
  <c r="D7" i="7" s="1"/>
  <c r="T15" i="3"/>
  <c r="D8" i="6" s="1"/>
  <c r="U22" i="2"/>
  <c r="F15" i="7" s="1"/>
  <c r="U21" i="2"/>
  <c r="F14" i="7" s="1"/>
  <c r="U14" i="2"/>
  <c r="F7" i="7" s="1"/>
  <c r="C7" i="7" s="1"/>
  <c r="V27" i="2"/>
  <c r="F20" i="8" s="1"/>
  <c r="V26" i="2"/>
  <c r="F19" i="8" s="1"/>
  <c r="U31" i="2"/>
  <c r="F24" i="7" s="1"/>
  <c r="U15" i="2"/>
  <c r="F8" i="7" s="1"/>
  <c r="C8" i="7" s="1"/>
  <c r="V28" i="2"/>
  <c r="F21" i="8" s="1"/>
  <c r="V21" i="2"/>
  <c r="F14" i="8" s="1"/>
  <c r="V24" i="2"/>
  <c r="F17" i="8" s="1"/>
  <c r="C8" i="8"/>
  <c r="U29" i="2"/>
  <c r="F22" i="7" s="1"/>
  <c r="U28" i="2"/>
  <c r="F21" i="7" s="1"/>
  <c r="V22" i="2"/>
  <c r="F15" i="8" s="1"/>
  <c r="V19" i="2"/>
  <c r="F12" i="8" s="1"/>
  <c r="V14" i="2"/>
  <c r="F7" i="8" s="1"/>
  <c r="C8" i="6"/>
  <c r="F6" i="9"/>
  <c r="C6" i="9" s="1"/>
  <c r="B7" i="9" s="1"/>
  <c r="F6" i="7"/>
  <c r="C6" i="7" s="1"/>
  <c r="U27" i="2"/>
  <c r="F20" i="7" s="1"/>
  <c r="U24" i="2"/>
  <c r="F17" i="7" s="1"/>
  <c r="V18" i="2"/>
  <c r="F11" i="8" s="1"/>
  <c r="V17" i="2"/>
  <c r="F10" i="8" s="1"/>
  <c r="V33" i="2"/>
  <c r="F26" i="8" s="1"/>
  <c r="T14" i="3"/>
  <c r="D7" i="6" s="1"/>
  <c r="C7" i="6" s="1"/>
  <c r="B7" i="6" s="1"/>
  <c r="V16" i="3"/>
  <c r="D9" i="8" s="1"/>
  <c r="C9" i="8" s="1"/>
  <c r="V33" i="3"/>
  <c r="D26" i="8" s="1"/>
  <c r="V14" i="3"/>
  <c r="D7" i="8" s="1"/>
  <c r="B34" i="8"/>
  <c r="B30" i="7"/>
  <c r="B29" i="6"/>
  <c r="B32" i="7"/>
  <c r="B33" i="7"/>
  <c r="B30" i="6"/>
  <c r="B28" i="8"/>
  <c r="B31" i="7"/>
  <c r="B31" i="8"/>
  <c r="B32" i="8"/>
  <c r="B28" i="7"/>
  <c r="B29" i="7"/>
  <c r="B29" i="8"/>
  <c r="B28" i="6"/>
  <c r="B31" i="6"/>
  <c r="B32" i="6"/>
  <c r="S17" i="2"/>
  <c r="F10" i="4" s="1"/>
  <c r="S25" i="2"/>
  <c r="F18" i="4" s="1"/>
  <c r="S18" i="2"/>
  <c r="F11" i="4" s="1"/>
  <c r="S19" i="2"/>
  <c r="F12" i="4" s="1"/>
  <c r="C26" i="4"/>
  <c r="B27" i="4" s="1"/>
  <c r="B35" i="6"/>
  <c r="B34" i="6"/>
  <c r="F6" i="4"/>
  <c r="V17" i="3"/>
  <c r="D10" i="8" s="1"/>
  <c r="U17" i="3"/>
  <c r="D10" i="7" s="1"/>
  <c r="C10" i="7" s="1"/>
  <c r="T17" i="3"/>
  <c r="D10" i="6" s="1"/>
  <c r="C10" i="6" s="1"/>
  <c r="L17" i="3"/>
  <c r="S17" i="3" s="1"/>
  <c r="K18" i="3"/>
  <c r="M16" i="5"/>
  <c r="I16" i="5" s="1"/>
  <c r="C7" i="5" s="1"/>
  <c r="AA16" i="5"/>
  <c r="W16" i="5" s="1"/>
  <c r="C6" i="5" s="1"/>
  <c r="F16" i="5"/>
  <c r="B16" i="5" s="1"/>
  <c r="B7" i="5" s="1"/>
  <c r="T16" i="5"/>
  <c r="P16" i="5" s="1"/>
  <c r="B6" i="5" s="1"/>
  <c r="B10" i="7" l="1"/>
  <c r="C10" i="8"/>
  <c r="C7" i="8"/>
  <c r="B7" i="8" s="1"/>
  <c r="C26" i="8"/>
  <c r="B27" i="8" s="1"/>
  <c r="B9" i="8"/>
  <c r="B9" i="6"/>
  <c r="B7" i="7"/>
  <c r="B9" i="7"/>
  <c r="B8" i="7"/>
  <c r="B10" i="6"/>
  <c r="B10" i="8"/>
  <c r="B8" i="6"/>
  <c r="B8" i="8"/>
  <c r="L18" i="3"/>
  <c r="S18" i="3" s="1"/>
  <c r="V18" i="3"/>
  <c r="D11" i="8" s="1"/>
  <c r="C11" i="8" s="1"/>
  <c r="B11" i="8" s="1"/>
  <c r="K19" i="3"/>
  <c r="U18" i="3"/>
  <c r="D11" i="7" s="1"/>
  <c r="C11" i="7" s="1"/>
  <c r="B11" i="7" s="1"/>
  <c r="T18" i="3"/>
  <c r="D11" i="6" s="1"/>
  <c r="C11" i="6" s="1"/>
  <c r="B11" i="6" s="1"/>
  <c r="W12" i="5"/>
  <c r="P12" i="5"/>
  <c r="I12" i="5"/>
  <c r="B12" i="5"/>
  <c r="V19" i="3" l="1"/>
  <c r="D12" i="8" s="1"/>
  <c r="C12" i="8" s="1"/>
  <c r="B12" i="8" s="1"/>
  <c r="U19" i="3"/>
  <c r="D12" i="7" s="1"/>
  <c r="C12" i="7" s="1"/>
  <c r="B12" i="7" s="1"/>
  <c r="T19" i="3"/>
  <c r="D12" i="6" s="1"/>
  <c r="C12" i="6" s="1"/>
  <c r="B12" i="6" s="1"/>
  <c r="L19" i="3"/>
  <c r="S19" i="3" s="1"/>
  <c r="K20" i="3"/>
  <c r="K21" i="3" l="1"/>
  <c r="V20" i="3"/>
  <c r="D13" i="8" s="1"/>
  <c r="C13" i="8" s="1"/>
  <c r="B13" i="8" s="1"/>
  <c r="U20" i="3"/>
  <c r="D13" i="7" s="1"/>
  <c r="C13" i="7" s="1"/>
  <c r="B13" i="7" s="1"/>
  <c r="T20" i="3"/>
  <c r="D13" i="6" s="1"/>
  <c r="C13" i="6" s="1"/>
  <c r="B13" i="6" s="1"/>
  <c r="L20" i="3"/>
  <c r="S20" i="3" s="1"/>
  <c r="A7" i="4"/>
  <c r="V21" i="3" l="1"/>
  <c r="D14" i="8" s="1"/>
  <c r="C14" i="8" s="1"/>
  <c r="B14" i="8" s="1"/>
  <c r="U21" i="3"/>
  <c r="D14" i="7" s="1"/>
  <c r="C14" i="7" s="1"/>
  <c r="B14" i="7" s="1"/>
  <c r="K22" i="3"/>
  <c r="T21" i="3"/>
  <c r="D14" i="6" s="1"/>
  <c r="C14" i="6" s="1"/>
  <c r="B14" i="6" s="1"/>
  <c r="L21" i="3"/>
  <c r="S21" i="3" s="1"/>
  <c r="D14" i="4" s="1"/>
  <c r="D6" i="4"/>
  <c r="D10" i="4"/>
  <c r="D9" i="4"/>
  <c r="D8" i="4"/>
  <c r="D7" i="4"/>
  <c r="D13" i="4"/>
  <c r="D12" i="4"/>
  <c r="D11" i="4"/>
  <c r="S13" i="1"/>
  <c r="K23" i="3" l="1"/>
  <c r="V22" i="3"/>
  <c r="D15" i="8" s="1"/>
  <c r="C15" i="8" s="1"/>
  <c r="B15" i="8" s="1"/>
  <c r="U22" i="3"/>
  <c r="D15" i="7" s="1"/>
  <c r="C15" i="7" s="1"/>
  <c r="B15" i="7" s="1"/>
  <c r="T22" i="3"/>
  <c r="D15" i="6" s="1"/>
  <c r="C15" i="6" s="1"/>
  <c r="B15" i="6" s="1"/>
  <c r="L22" i="3"/>
  <c r="S22" i="3" s="1"/>
  <c r="D15" i="4" s="1"/>
  <c r="E6" i="4"/>
  <c r="C6" i="4" s="1"/>
  <c r="K14" i="1"/>
  <c r="K24" i="3" l="1"/>
  <c r="V23" i="3"/>
  <c r="D16" i="8" s="1"/>
  <c r="C16" i="8" s="1"/>
  <c r="B16" i="8" s="1"/>
  <c r="U23" i="3"/>
  <c r="D16" i="7" s="1"/>
  <c r="C16" i="7" s="1"/>
  <c r="B16" i="7" s="1"/>
  <c r="T23" i="3"/>
  <c r="D16" i="6" s="1"/>
  <c r="C16" i="6" s="1"/>
  <c r="B16" i="6" s="1"/>
  <c r="L23" i="3"/>
  <c r="S23" i="3" s="1"/>
  <c r="S14" i="1"/>
  <c r="E7" i="4" s="1"/>
  <c r="C7" i="4" s="1"/>
  <c r="B7" i="4" s="1"/>
  <c r="K15" i="1"/>
  <c r="K16" i="1" s="1"/>
  <c r="A8" i="4"/>
  <c r="A9" i="4" s="1"/>
  <c r="A10" i="4" s="1"/>
  <c r="A11" i="4" s="1"/>
  <c r="A12" i="4" s="1"/>
  <c r="A13" i="4" s="1"/>
  <c r="A14" i="4" s="1"/>
  <c r="A15" i="4" s="1"/>
  <c r="A16" i="4" s="1"/>
  <c r="A17" i="4" s="1"/>
  <c r="A18" i="4" s="1"/>
  <c r="A19" i="4" s="1"/>
  <c r="A20" i="4" s="1"/>
  <c r="A21" i="4" s="1"/>
  <c r="A22" i="4" s="1"/>
  <c r="A23" i="4" s="1"/>
  <c r="A24" i="4" s="1"/>
  <c r="A25" i="4" s="1"/>
  <c r="C3" i="4"/>
  <c r="D16" i="4" l="1"/>
  <c r="L24" i="3"/>
  <c r="S24" i="3" s="1"/>
  <c r="V24" i="3"/>
  <c r="D17" i="8" s="1"/>
  <c r="C17" i="8" s="1"/>
  <c r="B17" i="8" s="1"/>
  <c r="U24" i="3"/>
  <c r="D17" i="7" s="1"/>
  <c r="C17" i="7" s="1"/>
  <c r="B17" i="7" s="1"/>
  <c r="T24" i="3"/>
  <c r="D17" i="6" s="1"/>
  <c r="C17" i="6" s="1"/>
  <c r="B17" i="6" s="1"/>
  <c r="K25" i="3"/>
  <c r="K17" i="1"/>
  <c r="V25" i="3" l="1"/>
  <c r="D18" i="8" s="1"/>
  <c r="C18" i="8" s="1"/>
  <c r="B18" i="8" s="1"/>
  <c r="U25" i="3"/>
  <c r="D18" i="7" s="1"/>
  <c r="C18" i="7" s="1"/>
  <c r="B18" i="7" s="1"/>
  <c r="T25" i="3"/>
  <c r="D18" i="6" s="1"/>
  <c r="C18" i="6" s="1"/>
  <c r="B18" i="6" s="1"/>
  <c r="L25" i="3"/>
  <c r="S25" i="3" s="1"/>
  <c r="K26" i="3"/>
  <c r="D17" i="4"/>
  <c r="S16" i="1"/>
  <c r="E9" i="4" s="1"/>
  <c r="C9" i="4" s="1"/>
  <c r="S15" i="1"/>
  <c r="E8" i="4" s="1"/>
  <c r="C8" i="4" s="1"/>
  <c r="B8" i="4" s="1"/>
  <c r="K18" i="1"/>
  <c r="B9" i="4" l="1"/>
  <c r="D18" i="4"/>
  <c r="L26" i="3"/>
  <c r="S26" i="3" s="1"/>
  <c r="V26" i="3"/>
  <c r="D19" i="8" s="1"/>
  <c r="C19" i="8" s="1"/>
  <c r="B19" i="8" s="1"/>
  <c r="K27" i="3"/>
  <c r="U26" i="3"/>
  <c r="D19" i="7" s="1"/>
  <c r="C19" i="7" s="1"/>
  <c r="B19" i="7" s="1"/>
  <c r="T26" i="3"/>
  <c r="D19" i="6" s="1"/>
  <c r="C19" i="6" s="1"/>
  <c r="B19" i="6" s="1"/>
  <c r="S17" i="1"/>
  <c r="E10" i="4" s="1"/>
  <c r="C10" i="4" s="1"/>
  <c r="B10" i="4" s="1"/>
  <c r="K19" i="1"/>
  <c r="D19" i="4" l="1"/>
  <c r="V27" i="3"/>
  <c r="D20" i="8" s="1"/>
  <c r="C20" i="8" s="1"/>
  <c r="B20" i="8" s="1"/>
  <c r="U27" i="3"/>
  <c r="D20" i="7" s="1"/>
  <c r="C20" i="7" s="1"/>
  <c r="B20" i="7" s="1"/>
  <c r="T27" i="3"/>
  <c r="D20" i="6" s="1"/>
  <c r="C20" i="6" s="1"/>
  <c r="B20" i="6" s="1"/>
  <c r="L27" i="3"/>
  <c r="S27" i="3" s="1"/>
  <c r="K28" i="3"/>
  <c r="S18" i="1"/>
  <c r="E11" i="4" s="1"/>
  <c r="C11" i="4" s="1"/>
  <c r="B11" i="4" s="1"/>
  <c r="K20" i="1"/>
  <c r="K29" i="3" l="1"/>
  <c r="V28" i="3"/>
  <c r="D21" i="8" s="1"/>
  <c r="C21" i="8" s="1"/>
  <c r="B21" i="8" s="1"/>
  <c r="U28" i="3"/>
  <c r="D21" i="7" s="1"/>
  <c r="C21" i="7" s="1"/>
  <c r="B21" i="7" s="1"/>
  <c r="L28" i="3"/>
  <c r="S28" i="3" s="1"/>
  <c r="T28" i="3"/>
  <c r="D21" i="6" s="1"/>
  <c r="C21" i="6" s="1"/>
  <c r="B21" i="6" s="1"/>
  <c r="D20" i="4"/>
  <c r="S19" i="1"/>
  <c r="E12" i="4" s="1"/>
  <c r="C12" i="4" s="1"/>
  <c r="B12" i="4" s="1"/>
  <c r="K21" i="1"/>
  <c r="V29" i="3" l="1"/>
  <c r="D22" i="8" s="1"/>
  <c r="C22" i="8" s="1"/>
  <c r="B22" i="8" s="1"/>
  <c r="U29" i="3"/>
  <c r="D22" i="7" s="1"/>
  <c r="C22" i="7" s="1"/>
  <c r="B22" i="7" s="1"/>
  <c r="K30" i="3"/>
  <c r="T29" i="3"/>
  <c r="D22" i="6" s="1"/>
  <c r="C22" i="6" s="1"/>
  <c r="B22" i="6" s="1"/>
  <c r="L29" i="3"/>
  <c r="S29" i="3" s="1"/>
  <c r="D21" i="4"/>
  <c r="S20" i="1"/>
  <c r="E13" i="4" s="1"/>
  <c r="C13" i="4" s="1"/>
  <c r="B13" i="4" s="1"/>
  <c r="K22" i="1"/>
  <c r="D22" i="4" l="1"/>
  <c r="L30" i="3"/>
  <c r="S30" i="3" s="1"/>
  <c r="K31" i="3"/>
  <c r="V30" i="3"/>
  <c r="D23" i="8" s="1"/>
  <c r="C23" i="8" s="1"/>
  <c r="B23" i="8" s="1"/>
  <c r="U30" i="3"/>
  <c r="D23" i="7" s="1"/>
  <c r="C23" i="7" s="1"/>
  <c r="B23" i="7" s="1"/>
  <c r="T30" i="3"/>
  <c r="D23" i="6" s="1"/>
  <c r="C23" i="6" s="1"/>
  <c r="B23" i="6" s="1"/>
  <c r="S21" i="1"/>
  <c r="E14" i="4" s="1"/>
  <c r="C14" i="4" s="1"/>
  <c r="B14" i="4" s="1"/>
  <c r="K23" i="1"/>
  <c r="K32" i="3" l="1"/>
  <c r="V31" i="3"/>
  <c r="D24" i="8" s="1"/>
  <c r="C24" i="8" s="1"/>
  <c r="U31" i="3"/>
  <c r="D24" i="7" s="1"/>
  <c r="C24" i="7" s="1"/>
  <c r="T31" i="3"/>
  <c r="D24" i="6" s="1"/>
  <c r="C24" i="6" s="1"/>
  <c r="B24" i="6" s="1"/>
  <c r="L31" i="3"/>
  <c r="S31" i="3" s="1"/>
  <c r="D23" i="4"/>
  <c r="S22" i="1"/>
  <c r="E15" i="4" s="1"/>
  <c r="C15" i="4" s="1"/>
  <c r="B15" i="4" s="1"/>
  <c r="K24" i="1"/>
  <c r="B24" i="7" l="1"/>
  <c r="B24" i="8"/>
  <c r="D24" i="4"/>
  <c r="K33" i="3"/>
  <c r="V32" i="3"/>
  <c r="D25" i="8" s="1"/>
  <c r="C25" i="8" s="1"/>
  <c r="B26" i="8" s="1"/>
  <c r="L32" i="3"/>
  <c r="S32" i="3" s="1"/>
  <c r="U32" i="3"/>
  <c r="D25" i="7" s="1"/>
  <c r="C25" i="7" s="1"/>
  <c r="B26" i="7" s="1"/>
  <c r="T32" i="3"/>
  <c r="D25" i="6" s="1"/>
  <c r="C25" i="6" s="1"/>
  <c r="S23" i="1"/>
  <c r="E16" i="4" s="1"/>
  <c r="C16" i="4" s="1"/>
  <c r="B16" i="4" s="1"/>
  <c r="K25" i="1"/>
  <c r="B25" i="8" l="1"/>
  <c r="B26" i="6"/>
  <c r="B25" i="6"/>
  <c r="B25" i="7"/>
  <c r="D25" i="4"/>
  <c r="S24" i="1"/>
  <c r="E17" i="4" s="1"/>
  <c r="C17" i="4" s="1"/>
  <c r="B17" i="4" s="1"/>
  <c r="K26" i="1"/>
  <c r="S25" i="1" l="1"/>
  <c r="E18" i="4" s="1"/>
  <c r="C18" i="4" s="1"/>
  <c r="B18" i="4" s="1"/>
  <c r="K27" i="1"/>
  <c r="S26" i="1" l="1"/>
  <c r="E19" i="4" s="1"/>
  <c r="C19" i="4" s="1"/>
  <c r="B19" i="4" s="1"/>
  <c r="K28" i="1"/>
  <c r="S27" i="1" l="1"/>
  <c r="E20" i="4" s="1"/>
  <c r="C20" i="4" s="1"/>
  <c r="B20" i="4" s="1"/>
  <c r="K29" i="1"/>
  <c r="S28" i="1" l="1"/>
  <c r="E21" i="4" s="1"/>
  <c r="C21" i="4" s="1"/>
  <c r="B21" i="4" s="1"/>
  <c r="K30" i="1"/>
  <c r="S29" i="1" l="1"/>
  <c r="E22" i="4" s="1"/>
  <c r="C22" i="4" s="1"/>
  <c r="B22" i="4" s="1"/>
  <c r="K31" i="1"/>
  <c r="S30" i="1" l="1"/>
  <c r="E23" i="4" s="1"/>
  <c r="C23" i="4" s="1"/>
  <c r="B23" i="4" s="1"/>
  <c r="K32" i="1"/>
  <c r="S31" i="1" l="1"/>
  <c r="E24" i="4" s="1"/>
  <c r="C24" i="4" s="1"/>
  <c r="B24" i="4" s="1"/>
  <c r="S32" i="1"/>
  <c r="E25" i="4" s="1"/>
  <c r="C25" i="4" s="1"/>
  <c r="B26" i="4" l="1"/>
  <c r="B25" i="4"/>
</calcChain>
</file>

<file path=xl/sharedStrings.xml><?xml version="1.0" encoding="utf-8"?>
<sst xmlns="http://schemas.openxmlformats.org/spreadsheetml/2006/main" count="225" uniqueCount="99">
  <si>
    <t>Monthly average retail prices for gasoline and fuel oil, by geography 1</t>
  </si>
  <si>
    <t>Frequency: Monthly</t>
  </si>
  <si>
    <t>Table: 18-10-0001-01 (formerly CANSIM 326-0009)</t>
  </si>
  <si>
    <t>Geography</t>
  </si>
  <si>
    <t>Winnipeg, Manitoba</t>
  </si>
  <si>
    <t>Reference period</t>
  </si>
  <si>
    <t>Regular unleaded gasoline at self service filling stations</t>
  </si>
  <si>
    <t>Cents per litre</t>
  </si>
  <si>
    <t>Footnotes:</t>
  </si>
  <si>
    <t>How to cite: Statistics Canada. Table 18-10-0001-01  Monthly average retail prices for gasoline and fuel oil, by geography</t>
  </si>
  <si>
    <t>https://www150.statcan.gc.ca/t1/tbl1/en/tv.action?pid=1810000101</t>
  </si>
  <si>
    <t>Consumer Price Index, monthly, not seasonally adjusted 1 2 3</t>
  </si>
  <si>
    <t>Table: 18-10-0004-01 (formerly CANSIM 326-0020)</t>
  </si>
  <si>
    <t>Geography: Canada, Province or territory, Census subdivision, Census metropolitan area, Census metropolitan area part</t>
  </si>
  <si>
    <t>Manitoba</t>
  </si>
  <si>
    <t>Passenger vehicle parts, maintenance and repairs</t>
  </si>
  <si>
    <t>2002=100</t>
  </si>
  <si>
    <t>The Consumer Price Index (CPI) is not a cost-of-living index. The objective behind a cost-of-living index is to measure changes in expenditures necessary for consumers to maintain a constant standard of living. The idea is that consumers would normally switch between products as the price relationship of goods changes. If, for example, consumers get the same satisfaction from drinking tea as they do from coffee, then it is possible to substitute tea for coffee if the price of tea falls relative to the price of coffee. The cheaper of the interchangeable products may be chosen. We could compute a cost-of-living index for an individual if we had complete information about that person's taste and spending habits. To do this for a large number of people, let alone the total population of Canada, is impossible. For this reason, regularly published price indexes are based on the fixed-basket concept rather than the cost-of-living concept.</t>
  </si>
  <si>
    <t>This table replaces table 18-10-0008-01 which was archived with the release of April 2007 data.</t>
  </si>
  <si>
    <t>How to cite: Statistics Canada. Table 18-10-0004-01  Consumer Price Index, monthly, not seasonally adjusted</t>
  </si>
  <si>
    <t>https://www150.statcan.gc.ca/t1/tbl1/en/tv.action?pid=1810000401</t>
  </si>
  <si>
    <t>Source:</t>
  </si>
  <si>
    <t>Note: When updating the dataset, the date range in the webpage (link above), will be need to be updated. A new custom link should be made and copied in above after. The custom link is created using the "Save my customization" button at the top of the webpage after the date range has been updated.</t>
  </si>
  <si>
    <t>Bus Contracts</t>
  </si>
  <si>
    <t>Car Contracts</t>
  </si>
  <si>
    <t>Index Weights</t>
  </si>
  <si>
    <t>Geography: Canada, Province or territory</t>
  </si>
  <si>
    <t>Current dollars</t>
  </si>
  <si>
    <t>Table: 14-10-0205-01 (formerly CANSIM 281-0029)</t>
  </si>
  <si>
    <t>Overtime</t>
  </si>
  <si>
    <t>Excluding overtime</t>
  </si>
  <si>
    <t>Transportation and warehousing  [48-49]</t>
  </si>
  <si>
    <t>F</t>
  </si>
  <si>
    <t>Symbol legend:</t>
  </si>
  <si>
    <t xml:space="preserve"> too unreliable to be published</t>
  </si>
  <si>
    <t>A</t>
  </si>
  <si>
    <t xml:space="preserve"> data quality: excellent</t>
  </si>
  <si>
    <t>B</t>
  </si>
  <si>
    <t xml:space="preserve"> data quality: very good</t>
  </si>
  <si>
    <t>C</t>
  </si>
  <si>
    <t xml:space="preserve"> data quality: good</t>
  </si>
  <si>
    <t>The quality indicators take into account various factors that affect the quality of the data, notably the CV, the non-response errors and the imputation errors. Quality indicators indicate the following: A - Excellent; B - Very good; C - Good; D - Acceptable; E - Use with caution; F - Too unreliable to publish or sample size is too small to produce reliable estimates.</t>
  </si>
  <si>
    <t>The introduction of administrative data in 2001 and the associated change in methodology resulted in level shifts for some series. This affects the comparability of pre- and post-2001 estimates.</t>
  </si>
  <si>
    <t>Estimates for the latest reference month are preliminary.</t>
  </si>
  <si>
    <t>Earnings data are based on gross payroll before source deductions.</t>
  </si>
  <si>
    <t>How to cite: Statistics Canada. Table 14-10-0205-01  Average hourly earnings for employees paid by the hour, by industry, monthly, unadjusted for seasonality</t>
  </si>
  <si>
    <t>https://www150.statcan.gc.ca/t1/tbl1/en/tv.action?pid=1410020501</t>
  </si>
  <si>
    <t>Labour</t>
  </si>
  <si>
    <t>Index</t>
  </si>
  <si>
    <t>Composite Inflation</t>
  </si>
  <si>
    <t>Average Value</t>
  </si>
  <si>
    <t>North American Industry Classification System (NAICS) 5</t>
  </si>
  <si>
    <t>Geography: Canada, Census subdivision, Census metropolitan area, Census metropolitan area part</t>
  </si>
  <si>
    <t>Type of fuel</t>
  </si>
  <si>
    <t>For concepts and definitions, see publication Your Guide to the Consumer Price Index, catalogue no. 62-557-X, or publication The Canadian Consumer Price Index Reference Paper, catalogue no. 62-553-X. Additional information can also be obtained by contacting the &lt;a href=mailto:statcan.cpddisseminationunit-dpcunitedediffusion.statcan@statcan.gc.ca"&gt;Consumer Prices Division&lt;/a&gt;."</t>
  </si>
  <si>
    <t>Products and product groups 3 4</t>
  </si>
  <si>
    <t>This analysis was requested by Transit to provide some insight as to how much inflation to anticipate for TransitPlus contracts that will be tendered shortly. - May 25, 2022</t>
  </si>
  <si>
    <t>Analyze most recent y-o-y monthly inflation</t>
  </si>
  <si>
    <t>Analyze most recent 12m moving average of inflation.</t>
  </si>
  <si>
    <t>Monthly</t>
  </si>
  <si>
    <t>End reference period for data</t>
  </si>
  <si>
    <t>Monthly Y-o-Y</t>
  </si>
  <si>
    <t>12MMA Y-o-Y</t>
  </si>
  <si>
    <t>n/a</t>
  </si>
  <si>
    <t>Min</t>
  </si>
  <si>
    <t>Max</t>
  </si>
  <si>
    <t>Buses</t>
  </si>
  <si>
    <t>Cars</t>
  </si>
  <si>
    <t>October 1, 2024 (van or bus indices) – adjustment on October 1, 2025 and annually after;</t>
  </si>
  <si>
    <t>June 1, 2023 (car indices) - adjustment on June 1, 2024 and annually after;</t>
  </si>
  <si>
    <t>November 1, 2023 (car indices) - adjustment on November 1, 2024 and annually after;</t>
  </si>
  <si>
    <t>July 1, 2023 (car indices) - adjustment on July 1, 2024 and annually after;</t>
  </si>
  <si>
    <t>Oct (t) - Sept (t+1)</t>
  </si>
  <si>
    <t>June (t) - July (t+1)</t>
  </si>
  <si>
    <t>Nov (t) - Dec (t+1)</t>
  </si>
  <si>
    <t>July (t) - June (t+1)</t>
  </si>
  <si>
    <t>Time Period</t>
  </si>
  <si>
    <t>Composite Index</t>
  </si>
  <si>
    <t>Inflation</t>
  </si>
  <si>
    <t>Car Contract</t>
  </si>
  <si>
    <t>January to December</t>
  </si>
  <si>
    <t>Jan (t) Dec (t)</t>
  </si>
  <si>
    <t>June (t) - May (t+1)</t>
  </si>
  <si>
    <t>Nov (t) - Oct (t+1)</t>
  </si>
  <si>
    <t>Sept (t) - Aug(t+1)</t>
  </si>
  <si>
    <t>Sept 1, 2024 (car indices) - August 1, 2025</t>
  </si>
  <si>
    <t>https://www150.statcan.gc.ca/t1/tbl1/en/cv!recreate.action?pid=1410020501&amp;selectedNodeIds=1D8,2D2,3D215&amp;checkedLevels=&amp;refPeriods=20010101,20231201&amp;dimensionLayouts=layout2,layout2,layout2,layout3&amp;vectorDisplay=false</t>
  </si>
  <si>
    <t>Average hourly earnings for employees paid by the hour, by industry, monthly, unadjusted for seasonality c 1 2 3 4 5</t>
  </si>
  <si>
    <t>Release date: 2023-11-30</t>
  </si>
  <si>
    <t>Table Corrections:</t>
  </si>
  <si>
    <t>Date</t>
  </si>
  <si>
    <t>Note</t>
  </si>
  <si>
    <t>On April 4, 2023, a correction was made to new NAICS 2022 series at the 3 and 4 digit levels for earnings.  The data was to be published with decimal places and not in whole numbers.</t>
  </si>
  <si>
    <t>Industry estimates in this table are based on the 2022 North American Industry Classification System (NAICS) Version 1.0.</t>
  </si>
  <si>
    <t>Release date: 2023-11-21</t>
  </si>
  <si>
    <t>https://www150.statcan.gc.ca/t1/tbl1/en/cv!recreate.action?pid=1810000101&amp;selectedNodeIds=1D11,2D2&amp;checkedLevels=&amp;refPeriods=19900101,20231201&amp;dimensionLayouts=layout2,layout2,layout3&amp;vectorDisplay=false</t>
  </si>
  <si>
    <t>From April 2020 to November 2021, and from January 2022 to February 2022, certain sub-indexes and components thereof were imputed using special approaches in either one, or more months. The affected indexes include child care services; housekeeping services; air transportation; personal care services; recreational services; travel tours; spectator entertainment; use of recreational facilities and services; beer served in licensed establishments; wine served in licensed establishments, and liquor served in licensed establishments. The details of these treatments from April 2020 to March 2021 are provided in technical supplements available through the &lt;a href=https://www150.statcan.gc.ca/n1/en/catalogue/62F0014M" rel="external noopener noreferrer" target="_blank"&gt;Prices Analytical Series (opens new window)&lt;/a&gt;. Starting in April 2021</t>
  </si>
  <si>
    <t>The goods and services that make up the Consumer Price Index (CPI) are organized according to a hierarchical structure with the all-items CPI as the top level. Eight major components of goods and services make up the all-items CPI. They are food; shelter; household operations, furnishings and equipment; clothing and footwear; transportation; health and personal care; recreation, education and reading; and alcoholic beverages, tobacco products and recreational cannabis. These eight components are broken down into a varying number of sub-groups which are in turn broken down into other sub-groups. Indents are used to identify the components that make up each level of aggregation. For example, the eight major components appear with one indent relative to the all-items CPI to show that they are combined to obtain the all-items CPI. NOTE: Some items are recombined outside the main structure of the CPI to obtain special aggregates such as all-items excluding food and energy; energy; goods; services; or fresh fruit and vegetables. They are listed after the components of the main structure of the CPI following the last major component entitled alcoholic beverages, tobacco products and recreational cannabis.</t>
  </si>
  <si>
    <t>https://www150.statcan.gc.ca/t1/tbl1/en/cv!recreate.action?pid=1810000401&amp;selectedNodeIds=1D18,2D185&amp;checkedLevels=&amp;refPeriods=19900101,20231201&amp;dimensionLayouts=layout2,layout2,layout3&amp;vectorDisplay=false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</si>
</sst>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0"/>
    <numFmt numFmtId="166" formatCode="0.000"/>
  </numFmts>
  <fonts count="1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3">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7">
    <xf numFmtId="0" fontId="0" fillId="0" borderId="0" xfId="0"/>
    <xf numFmtId="17" fontId="0" fillId="0" borderId="0" xfId="0" applyNumberFormat="1"/>
    <xf numFmtId="0" fontId="0" fillId="33" borderId="0" xfId="0" applyFill="1"/>
    <xf numFmtId="164" fontId="0" fillId="0" borderId="0" xfId="1" applyNumberFormat="1" applyFont="1"/>
    <xf numFmtId="9" fontId="0" fillId="0" borderId="0" xfId="1" applyFont="1"/>
    <xf numFmtId="9" fontId="0" fillId="0" borderId="0" xfId="1" applyNumberFormat="1" applyFont="1"/>
    <xf numFmtId="164" fontId="0" fillId="0" borderId="0" xfId="0" applyNumberFormat="1"/>
    <xf numFmtId="4" fontId="0" fillId="0" borderId="0" xfId="0" applyNumberFormat="1"/>
    <xf numFmtId="3" fontId="0" fillId="0" borderId="0" xfId="0" applyNumberFormat="1"/>
    <xf numFmtId="0" fontId="0" fillId="0" borderId="0" xfId="0" applyFill="1"/>
    <xf numFmtId="164" fontId="0" fillId="0" borderId="0" xfId="0" applyNumberFormat="1" applyFill="1"/>
    <xf numFmtId="10" fontId="0" fillId="0" borderId="0" xfId="1" applyNumberFormat="1" applyFont="1"/>
    <xf numFmtId="0" fontId="0" fillId="0" borderId="0" xfId="0" applyNumberFormat="1"/>
    <xf numFmtId="2" fontId="0" fillId="0" borderId="0" xfId="0" applyNumberFormat="1"/>
    <xf numFmtId="14" fontId="0" fillId="0" borderId="0" xfId="0" applyNumberFormat="1"/>
    <xf numFmtId="164" fontId="14" fillId="0" borderId="0" xfId="0" applyNumberFormat="1" applyFont="1"/>
    <xf numFmtId="14" fontId="0" fillId="0" borderId="0" xfId="0" applyNumberFormat="1" applyFill="1"/>
    <xf numFmtId="0" fontId="0" fillId="0" borderId="10" xfId="0" applyBorder="1"/>
    <xf numFmtId="0" fontId="0" fillId="0" borderId="11" xfId="0" applyBorder="1"/>
    <xf numFmtId="0" fontId="0" fillId="0" borderId="12" xfId="0" applyBorder="1"/>
    <xf numFmtId="0" fontId="0" fillId="0" borderId="13" xfId="0" applyBorder="1"/>
    <xf numFmtId="0" fontId="0" fillId="0" borderId="0" xfId="0" applyBorder="1"/>
    <xf numFmtId="0" fontId="0" fillId="0" borderId="14" xfId="0" applyBorder="1"/>
    <xf numFmtId="9" fontId="0" fillId="0" borderId="0" xfId="1" applyFont="1" applyBorder="1"/>
    <xf numFmtId="9" fontId="0" fillId="0" borderId="0" xfId="1" applyNumberFormat="1" applyFont="1" applyBorder="1"/>
    <xf numFmtId="0" fontId="0" fillId="0" borderId="15" xfId="0" applyBorder="1"/>
    <xf numFmtId="0" fontId="0" fillId="0" borderId="16" xfId="0" applyBorder="1"/>
    <xf numFmtId="17" fontId="0" fillId="0" borderId="16" xfId="0" applyNumberFormat="1" applyBorder="1"/>
    <xf numFmtId="16" fontId="0" fillId="0" borderId="16" xfId="0" applyNumberFormat="1" applyBorder="1"/>
    <xf numFmtId="0" fontId="0" fillId="0" borderId="17" xfId="0" applyBorder="1"/>
    <xf numFmtId="164" fontId="0" fillId="0" borderId="0" xfId="1" applyNumberFormat="1" applyFont="1" applyBorder="1"/>
    <xf numFmtId="10" fontId="0" fillId="0" borderId="0" xfId="0" applyNumberFormat="1"/>
    <xf numFmtId="165" fontId="0" fillId="0" borderId="0" xfId="0" applyNumberFormat="1" applyBorder="1"/>
    <xf numFmtId="165" fontId="0" fillId="0" borderId="0" xfId="1" applyNumberFormat="1" applyFont="1" applyBorder="1"/>
    <xf numFmtId="165" fontId="0" fillId="0" borderId="14" xfId="1" applyNumberFormat="1" applyFont="1" applyBorder="1"/>
    <xf numFmtId="164" fontId="0" fillId="0" borderId="0" xfId="0" applyNumberFormat="1" applyBorder="1"/>
    <xf numFmtId="0" fontId="0" fillId="0" borderId="0" xfId="0" applyFill="1" applyBorder="1"/>
    <xf numFmtId="165" fontId="0" fillId="0" borderId="0" xfId="1" applyNumberFormat="1" applyFont="1" applyFill="1" applyBorder="1"/>
    <xf numFmtId="164" fontId="0" fillId="0" borderId="14" xfId="0" applyNumberFormat="1" applyBorder="1"/>
    <xf numFmtId="164" fontId="0" fillId="0" borderId="16" xfId="0" applyNumberFormat="1" applyBorder="1"/>
    <xf numFmtId="164" fontId="0" fillId="0" borderId="17" xfId="0" applyNumberFormat="1" applyBorder="1"/>
    <xf numFmtId="166" fontId="0" fillId="0" borderId="0" xfId="0" applyNumberFormat="1"/>
    <xf numFmtId="0" fontId="0" fillId="0" borderId="0" xfId="0" applyAlignment="1">
      <alignment vertical="center"/>
    </xf>
    <xf numFmtId="0" fontId="18" fillId="0" borderId="0" xfId="0" applyNumberFormat="1" applyFont="1" applyFill="1"/>
    <xf numFmtId="1" fontId="0" fillId="0" borderId="0" xfId="0" applyNumberFormat="1" applyFill="1"/>
    <xf numFmtId="164" fontId="0" fillId="33" borderId="0" xfId="1" applyNumberFormat="1" applyFont="1" applyFill="1"/>
    <xf numFmtId="164" fontId="0" fillId="0" borderId="0" xfId="1" applyNumberFormat="1" applyFont="1" applyFill="1"/>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6"/>
  <sheetViews>
    <sheetView zoomScaleNormal="100" workbookViewId="0">
      <pane xSplit="1" ySplit="5" topLeftCell="B6" activePane="bottomRight" state="frozen"/>
      <selection pane="topRight" activeCell="B1" sqref="B1"/>
      <selection pane="bottomLeft" activeCell="A6" sqref="A6"/>
      <selection pane="bottomRight" activeCell="I17" sqref="I17"/>
    </sheetView>
  </sheetViews>
  <sheetFormatPr defaultColWidth="9" defaultRowHeight="14.5" x14ac:dyDescent="0.35"/>
  <cols>
    <col min="3" max="3" width="9.1796875" customWidth="1"/>
    <col min="9" max="9" width="18.81640625" bestFit="1" customWidth="1"/>
    <col min="14" max="14" width="9" style="9"/>
  </cols>
  <sheetData>
    <row r="1" spans="1:22" x14ac:dyDescent="0.35">
      <c r="A1" t="s">
        <v>80</v>
      </c>
    </row>
    <row r="2" spans="1:22" x14ac:dyDescent="0.35">
      <c r="A2" t="s">
        <v>23</v>
      </c>
    </row>
    <row r="3" spans="1:22" x14ac:dyDescent="0.35">
      <c r="A3" t="s">
        <v>25</v>
      </c>
      <c r="C3" s="4">
        <f>SUM(D3:F3)</f>
        <v>0.99999999999999989</v>
      </c>
      <c r="D3" s="4">
        <v>0.7</v>
      </c>
      <c r="E3" s="4">
        <v>0.2</v>
      </c>
      <c r="F3" s="4">
        <v>0.1</v>
      </c>
      <c r="I3" s="5"/>
      <c r="J3" s="5"/>
      <c r="K3" s="5"/>
      <c r="L3" s="5"/>
    </row>
    <row r="5" spans="1:22" x14ac:dyDescent="0.35">
      <c r="B5" s="2" t="s">
        <v>78</v>
      </c>
      <c r="C5" t="s">
        <v>77</v>
      </c>
      <c r="D5" t="s">
        <v>47</v>
      </c>
      <c r="E5" t="s">
        <v>6</v>
      </c>
      <c r="F5" t="s">
        <v>15</v>
      </c>
      <c r="N5"/>
    </row>
    <row r="6" spans="1:22" x14ac:dyDescent="0.35">
      <c r="A6">
        <v>2002</v>
      </c>
      <c r="B6" s="2"/>
      <c r="C6">
        <f t="shared" ref="C6:C25" si="0">D6*$D$3+E6*$E$3+F6*$F$3</f>
        <v>0.99999999999999989</v>
      </c>
      <c r="D6">
        <f>Labour!S13</f>
        <v>1</v>
      </c>
      <c r="E6">
        <f>Fuel!S13</f>
        <v>1</v>
      </c>
      <c r="F6">
        <f>'Vehicle Operating Cost'!S13</f>
        <v>1</v>
      </c>
      <c r="G6" s="12"/>
      <c r="M6" s="6"/>
      <c r="Q6" s="3"/>
      <c r="R6" s="3"/>
      <c r="U6" s="3"/>
      <c r="V6" s="3"/>
    </row>
    <row r="7" spans="1:22" x14ac:dyDescent="0.35">
      <c r="A7">
        <f>A6+1</f>
        <v>2003</v>
      </c>
      <c r="B7" s="45">
        <f>C7/C6-1</f>
        <v>6.0028908239420753E-2</v>
      </c>
      <c r="C7">
        <f t="shared" si="0"/>
        <v>1.0600289082394205</v>
      </c>
      <c r="D7">
        <f>Labour!S14</f>
        <v>1.060239319350289</v>
      </c>
      <c r="E7">
        <f>Fuel!S14</f>
        <v>1.0696386177789501</v>
      </c>
      <c r="F7">
        <f>'Vehicle Operating Cost'!S14</f>
        <v>1.0393366113842819</v>
      </c>
      <c r="G7" s="41"/>
      <c r="I7" s="31"/>
      <c r="J7" s="3"/>
      <c r="K7" s="3"/>
      <c r="L7" s="3"/>
      <c r="M7" s="6"/>
      <c r="Q7" s="3"/>
      <c r="R7" s="3"/>
      <c r="U7" s="3"/>
      <c r="V7" s="3"/>
    </row>
    <row r="8" spans="1:22" x14ac:dyDescent="0.35">
      <c r="A8">
        <f t="shared" ref="A8:A36" si="1">A7+1</f>
        <v>2004</v>
      </c>
      <c r="B8" s="45">
        <f t="shared" ref="B8:B25" si="2">C8/C7-1</f>
        <v>1.0052752910450824E-2</v>
      </c>
      <c r="C8">
        <f t="shared" si="0"/>
        <v>1.0706851169318863</v>
      </c>
      <c r="D8">
        <f>Labour!S15</f>
        <v>1.0294826880203831</v>
      </c>
      <c r="E8">
        <f>Fuel!S15</f>
        <v>1.2141915061988922</v>
      </c>
      <c r="F8">
        <f>'Vehicle Operating Cost'!S15</f>
        <v>1.0720893407783978</v>
      </c>
      <c r="G8" s="41"/>
      <c r="I8" s="31"/>
      <c r="J8" s="3"/>
      <c r="K8" s="3"/>
      <c r="L8" s="3"/>
      <c r="M8" s="6"/>
      <c r="Q8" s="3"/>
      <c r="R8" s="3"/>
      <c r="U8" s="3"/>
      <c r="V8" s="3"/>
    </row>
    <row r="9" spans="1:22" x14ac:dyDescent="0.35">
      <c r="A9">
        <f t="shared" si="1"/>
        <v>2005</v>
      </c>
      <c r="B9" s="45">
        <f t="shared" si="2"/>
        <v>6.9135045833306652E-2</v>
      </c>
      <c r="C9">
        <f t="shared" si="0"/>
        <v>1.1447069815640116</v>
      </c>
      <c r="D9">
        <f>Labour!S16</f>
        <v>1.0711588334319124</v>
      </c>
      <c r="E9">
        <f>Fuel!S16</f>
        <v>1.4245581640728038</v>
      </c>
      <c r="F9">
        <f>'Vehicle Operating Cost'!S16</f>
        <v>1.0998416534711228</v>
      </c>
      <c r="G9" s="41"/>
      <c r="I9" s="31"/>
      <c r="J9" s="3"/>
      <c r="K9" s="3"/>
      <c r="L9" s="3"/>
      <c r="M9" s="6"/>
      <c r="Q9" s="3"/>
      <c r="R9" s="3"/>
      <c r="U9" s="3"/>
      <c r="V9" s="3"/>
    </row>
    <row r="10" spans="1:22" x14ac:dyDescent="0.35">
      <c r="A10">
        <f t="shared" si="1"/>
        <v>2006</v>
      </c>
      <c r="B10" s="45">
        <f t="shared" si="2"/>
        <v>1.8276446587901507E-2</v>
      </c>
      <c r="C10">
        <f t="shared" si="0"/>
        <v>1.1656281575713643</v>
      </c>
      <c r="D10">
        <f>Labour!S17</f>
        <v>1.0645616270075979</v>
      </c>
      <c r="E10">
        <f>Fuel!S17</f>
        <v>1.5287523080981269</v>
      </c>
      <c r="F10">
        <f>'Vehicle Operating Cost'!S17</f>
        <v>1.1468455704642055</v>
      </c>
      <c r="G10" s="41"/>
      <c r="I10" s="31"/>
      <c r="J10" s="3"/>
      <c r="K10" s="3"/>
      <c r="L10" s="3"/>
      <c r="M10" s="6"/>
      <c r="Q10" s="3"/>
      <c r="R10" s="3"/>
      <c r="U10" s="3"/>
      <c r="V10" s="3"/>
    </row>
    <row r="11" spans="1:22" x14ac:dyDescent="0.35">
      <c r="A11">
        <f t="shared" si="1"/>
        <v>2007</v>
      </c>
      <c r="B11" s="45">
        <f t="shared" si="2"/>
        <v>4.8263638127935549E-2</v>
      </c>
      <c r="C11">
        <f t="shared" si="0"/>
        <v>1.2218856131601208</v>
      </c>
      <c r="D11">
        <f>Labour!S18</f>
        <v>1.1112425497065381</v>
      </c>
      <c r="E11">
        <f>Fuel!S18</f>
        <v>1.6177789501450806</v>
      </c>
      <c r="F11">
        <f>'Vehicle Operating Cost'!S18</f>
        <v>1.2046003833652803</v>
      </c>
      <c r="G11" s="41"/>
      <c r="I11" s="31"/>
      <c r="J11" s="3"/>
      <c r="K11" s="3"/>
      <c r="L11" s="3"/>
      <c r="M11" s="6"/>
      <c r="Q11" s="3"/>
      <c r="R11" s="3"/>
      <c r="U11" s="3"/>
      <c r="V11" s="3"/>
    </row>
    <row r="12" spans="1:22" x14ac:dyDescent="0.35">
      <c r="A12">
        <f t="shared" si="1"/>
        <v>2008</v>
      </c>
      <c r="B12" s="45">
        <f t="shared" si="2"/>
        <v>4.6550661061911747E-2</v>
      </c>
      <c r="C12">
        <f t="shared" si="0"/>
        <v>1.2787651961947637</v>
      </c>
      <c r="D12">
        <f>Labour!S19</f>
        <v>1.126666363346831</v>
      </c>
      <c r="E12">
        <f>Fuel!S19</f>
        <v>1.8330255869163807</v>
      </c>
      <c r="F12">
        <f>'Vehicle Operating Cost'!S19</f>
        <v>1.2349362446870569</v>
      </c>
      <c r="G12" s="41"/>
      <c r="I12" s="31"/>
      <c r="J12" s="3"/>
      <c r="K12" s="3"/>
      <c r="L12" s="3"/>
      <c r="M12" s="6"/>
      <c r="Q12" s="3"/>
      <c r="R12" s="3"/>
      <c r="U12" s="3"/>
      <c r="V12" s="3"/>
    </row>
    <row r="13" spans="1:22" x14ac:dyDescent="0.35">
      <c r="A13">
        <f t="shared" si="1"/>
        <v>2009</v>
      </c>
      <c r="B13" s="45">
        <f t="shared" si="2"/>
        <v>-6.0086394043925351E-2</v>
      </c>
      <c r="C13">
        <f t="shared" si="0"/>
        <v>1.2019288067265477</v>
      </c>
      <c r="D13">
        <f>Labour!S20</f>
        <v>1.1051540933701178</v>
      </c>
      <c r="E13">
        <f>Fuel!S20</f>
        <v>1.4945924558164072</v>
      </c>
      <c r="F13">
        <f>'Vehicle Operating Cost'!S20</f>
        <v>1.2940245020418368</v>
      </c>
      <c r="G13" s="41"/>
      <c r="I13" s="31"/>
      <c r="J13" s="3"/>
      <c r="K13" s="3"/>
      <c r="L13" s="3"/>
      <c r="M13" s="6"/>
      <c r="Q13" s="3"/>
      <c r="R13" s="3"/>
      <c r="U13" s="3"/>
      <c r="V13" s="3"/>
    </row>
    <row r="14" spans="1:22" x14ac:dyDescent="0.35">
      <c r="A14">
        <f t="shared" si="1"/>
        <v>2010</v>
      </c>
      <c r="B14" s="45">
        <f t="shared" si="2"/>
        <v>5.7491922300723974E-2</v>
      </c>
      <c r="C14">
        <f t="shared" si="0"/>
        <v>1.2710300042938723</v>
      </c>
      <c r="D14">
        <f>Labour!S21</f>
        <v>1.186450702943719</v>
      </c>
      <c r="E14">
        <f>Fuel!S21</f>
        <v>1.5426008968609863</v>
      </c>
      <c r="F14">
        <f>'Vehicle Operating Cost'!S21</f>
        <v>1.3199433286107176</v>
      </c>
      <c r="G14" s="41"/>
      <c r="I14" s="31"/>
      <c r="J14" s="3"/>
      <c r="K14" s="3"/>
      <c r="L14" s="3"/>
      <c r="M14" s="6"/>
      <c r="Q14" s="3"/>
      <c r="R14" s="3"/>
      <c r="U14" s="3"/>
      <c r="V14" s="3"/>
    </row>
    <row r="15" spans="1:22" x14ac:dyDescent="0.35">
      <c r="A15">
        <f t="shared" si="1"/>
        <v>2011</v>
      </c>
      <c r="B15" s="45">
        <f t="shared" si="2"/>
        <v>5.5638897835274648E-2</v>
      </c>
      <c r="C15">
        <f t="shared" si="0"/>
        <v>1.3417487128483478</v>
      </c>
      <c r="D15">
        <f>Labour!S22</f>
        <v>1.2055598525865598</v>
      </c>
      <c r="E15">
        <f>Fuel!S22</f>
        <v>1.8137694539699287</v>
      </c>
      <c r="F15">
        <f>'Vehicle Operating Cost'!S22</f>
        <v>1.351029252437703</v>
      </c>
      <c r="G15" s="41"/>
      <c r="I15" s="31"/>
      <c r="J15" s="3"/>
      <c r="K15" s="3"/>
      <c r="L15" s="3"/>
      <c r="M15" s="6"/>
      <c r="Q15" s="3"/>
      <c r="R15" s="3"/>
      <c r="U15" s="3"/>
      <c r="V15" s="3"/>
    </row>
    <row r="16" spans="1:22" x14ac:dyDescent="0.35">
      <c r="A16">
        <f t="shared" si="1"/>
        <v>2012</v>
      </c>
      <c r="B16" s="45">
        <f t="shared" si="2"/>
        <v>4.4704944339224673E-2</v>
      </c>
      <c r="C16">
        <f t="shared" si="0"/>
        <v>1.4017315143734597</v>
      </c>
      <c r="D16">
        <f>Labour!S23</f>
        <v>1.2728058601392238</v>
      </c>
      <c r="E16">
        <f>Fuel!S23</f>
        <v>1.8729886573463463</v>
      </c>
      <c r="F16">
        <f>'Vehicle Operating Cost'!S23</f>
        <v>1.3616968080673386</v>
      </c>
      <c r="G16" s="41"/>
      <c r="I16" s="31"/>
      <c r="J16" s="3"/>
      <c r="K16" s="3"/>
      <c r="L16" s="3"/>
      <c r="M16" s="6"/>
      <c r="Q16" s="3"/>
      <c r="R16" s="3"/>
      <c r="U16" s="3"/>
      <c r="V16" s="3"/>
    </row>
    <row r="17" spans="1:22" x14ac:dyDescent="0.35">
      <c r="A17">
        <f t="shared" si="1"/>
        <v>2013</v>
      </c>
      <c r="B17" s="45">
        <f t="shared" si="2"/>
        <v>-2.2468269489705817E-2</v>
      </c>
      <c r="C17">
        <f t="shared" si="0"/>
        <v>1.3702370329563034</v>
      </c>
      <c r="D17">
        <f>Labour!S24</f>
        <v>1.2208513084804089</v>
      </c>
      <c r="E17">
        <f>Fuel!S24</f>
        <v>1.9047744658401473</v>
      </c>
      <c r="F17">
        <f>'Vehicle Operating Cost'!S24</f>
        <v>1.3468622385198763</v>
      </c>
      <c r="G17" s="41"/>
      <c r="I17" s="31"/>
      <c r="J17" s="3"/>
      <c r="K17" s="3"/>
      <c r="L17" s="3"/>
      <c r="M17" s="6"/>
      <c r="Q17" s="3"/>
      <c r="R17" s="3"/>
      <c r="U17" s="3"/>
      <c r="V17" s="3"/>
    </row>
    <row r="18" spans="1:22" x14ac:dyDescent="0.35">
      <c r="A18">
        <f t="shared" si="1"/>
        <v>2014</v>
      </c>
      <c r="B18" s="45">
        <f t="shared" si="2"/>
        <v>4.8120840919781971E-2</v>
      </c>
      <c r="C18">
        <f t="shared" si="0"/>
        <v>1.4361739912415876</v>
      </c>
      <c r="D18">
        <f>Labour!S25</f>
        <v>1.3246735520269348</v>
      </c>
      <c r="E18">
        <f>Fuel!S25</f>
        <v>1.8675811131627538</v>
      </c>
      <c r="F18">
        <f>'Vehicle Operating Cost'!S25</f>
        <v>1.3538628219018254</v>
      </c>
      <c r="G18" s="41"/>
      <c r="I18" s="31"/>
      <c r="J18" s="3"/>
      <c r="K18" s="3"/>
      <c r="L18" s="3"/>
      <c r="M18" s="6"/>
      <c r="Q18" s="3"/>
      <c r="R18" s="3"/>
      <c r="U18" s="3"/>
      <c r="V18" s="3"/>
    </row>
    <row r="19" spans="1:22" x14ac:dyDescent="0.35">
      <c r="A19">
        <f t="shared" si="1"/>
        <v>2015</v>
      </c>
      <c r="B19" s="45">
        <f t="shared" si="2"/>
        <v>-1.4227838216000488E-2</v>
      </c>
      <c r="C19">
        <f t="shared" si="0"/>
        <v>1.4157403400441746</v>
      </c>
      <c r="D19">
        <f>Labour!S26</f>
        <v>1.3861868146867462</v>
      </c>
      <c r="E19">
        <f>Fuel!S26</f>
        <v>1.5404906357161696</v>
      </c>
      <c r="F19">
        <f>'Vehicle Operating Cost'!S26</f>
        <v>1.3731144262021835</v>
      </c>
      <c r="G19" s="41"/>
      <c r="I19" s="31"/>
      <c r="J19" s="3"/>
      <c r="K19" s="3"/>
      <c r="L19" s="3"/>
      <c r="M19" s="6"/>
      <c r="Q19" s="3"/>
      <c r="R19" s="3"/>
      <c r="U19" s="3"/>
      <c r="V19" s="3"/>
    </row>
    <row r="20" spans="1:22" x14ac:dyDescent="0.35">
      <c r="A20">
        <f t="shared" si="1"/>
        <v>2016</v>
      </c>
      <c r="B20" s="45">
        <f t="shared" si="2"/>
        <v>-1.5557174409133845E-2</v>
      </c>
      <c r="C20">
        <f t="shared" si="0"/>
        <v>1.3937154206560609</v>
      </c>
      <c r="D20">
        <f>Labour!S27</f>
        <v>1.3723554301833572</v>
      </c>
      <c r="E20">
        <f>Fuel!S27</f>
        <v>1.4573991031390132</v>
      </c>
      <c r="F20">
        <f>'Vehicle Operating Cost'!S27</f>
        <v>1.4158679889990833</v>
      </c>
      <c r="G20" s="41"/>
      <c r="I20" s="31"/>
      <c r="J20" s="3"/>
      <c r="K20" s="3"/>
      <c r="L20" s="3"/>
      <c r="M20" s="6"/>
      <c r="Q20" s="3"/>
      <c r="R20" s="3"/>
      <c r="U20" s="3"/>
      <c r="V20" s="3"/>
    </row>
    <row r="21" spans="1:22" x14ac:dyDescent="0.35">
      <c r="A21">
        <f t="shared" si="1"/>
        <v>2017</v>
      </c>
      <c r="B21" s="45">
        <f t="shared" si="2"/>
        <v>2.6996361739476171E-2</v>
      </c>
      <c r="C21">
        <f t="shared" si="0"/>
        <v>1.4313406663139783</v>
      </c>
      <c r="D21">
        <f>Labour!S28</f>
        <v>1.3981527822011919</v>
      </c>
      <c r="E21">
        <f>Fuel!S28</f>
        <v>1.541150092323925</v>
      </c>
      <c r="F21">
        <f>'Vehicle Operating Cost'!S28</f>
        <v>1.4440370030835901</v>
      </c>
      <c r="G21" s="41"/>
      <c r="I21" s="31"/>
      <c r="J21" s="3"/>
      <c r="K21" s="3"/>
      <c r="L21" s="3"/>
      <c r="M21" s="6"/>
      <c r="Q21" s="3"/>
      <c r="R21" s="3"/>
      <c r="U21" s="3"/>
      <c r="V21" s="3"/>
    </row>
    <row r="22" spans="1:22" x14ac:dyDescent="0.35">
      <c r="A22">
        <f t="shared" si="1"/>
        <v>2018</v>
      </c>
      <c r="B22" s="45">
        <f t="shared" si="2"/>
        <v>5.3762667003776077E-3</v>
      </c>
      <c r="C22">
        <f t="shared" si="0"/>
        <v>1.4390359354751785</v>
      </c>
      <c r="D22">
        <f>Labour!S29</f>
        <v>1.3343191227990354</v>
      </c>
      <c r="E22">
        <f>Fuel!S29</f>
        <v>1.7895014508045368</v>
      </c>
      <c r="F22">
        <f>'Vehicle Operating Cost'!S29</f>
        <v>1.4711225935494623</v>
      </c>
      <c r="G22" s="41"/>
      <c r="I22" s="31"/>
      <c r="J22" s="3"/>
      <c r="K22" s="3"/>
      <c r="L22" s="3"/>
      <c r="M22" s="6"/>
      <c r="Q22" s="3"/>
      <c r="R22" s="3"/>
      <c r="U22" s="3"/>
      <c r="V22" s="3"/>
    </row>
    <row r="23" spans="1:22" x14ac:dyDescent="0.35">
      <c r="A23">
        <f t="shared" si="1"/>
        <v>2019</v>
      </c>
      <c r="B23" s="45">
        <f t="shared" si="2"/>
        <v>2.0764287768590517E-2</v>
      </c>
      <c r="C23">
        <f t="shared" si="0"/>
        <v>1.4689164917487281</v>
      </c>
      <c r="D23">
        <f>Labour!S30</f>
        <v>1.3954229036807857</v>
      </c>
      <c r="E23">
        <f>Fuel!S30</f>
        <v>1.7256660511738329</v>
      </c>
      <c r="F23">
        <f>'Vehicle Operating Cost'!S30</f>
        <v>1.4698724893741146</v>
      </c>
      <c r="G23" s="41"/>
      <c r="I23" s="31"/>
      <c r="J23" s="3"/>
      <c r="K23" s="3"/>
      <c r="L23" s="3"/>
      <c r="M23" s="6"/>
      <c r="Q23" s="3"/>
      <c r="R23" s="3"/>
      <c r="U23" s="3"/>
      <c r="V23" s="3"/>
    </row>
    <row r="24" spans="1:22" x14ac:dyDescent="0.35">
      <c r="A24">
        <f t="shared" si="1"/>
        <v>2020</v>
      </c>
      <c r="B24" s="45">
        <f t="shared" si="2"/>
        <v>1.0335284215239771E-2</v>
      </c>
      <c r="C24">
        <f t="shared" si="0"/>
        <v>1.4840981611794042</v>
      </c>
      <c r="D24">
        <f>Labour!S31</f>
        <v>1.482096546703672</v>
      </c>
      <c r="E24">
        <f>Fuel!S31</f>
        <v>1.4825903455552625</v>
      </c>
      <c r="F24">
        <f>'Vehicle Operating Cost'!S31</f>
        <v>1.5011250937578133</v>
      </c>
      <c r="G24" s="41"/>
      <c r="I24" s="31"/>
      <c r="J24" s="3"/>
      <c r="K24" s="3"/>
      <c r="L24" s="3"/>
      <c r="M24" s="6"/>
      <c r="Q24" s="3"/>
      <c r="R24" s="3"/>
      <c r="U24" s="3"/>
      <c r="V24" s="3"/>
    </row>
    <row r="25" spans="1:22" x14ac:dyDescent="0.35">
      <c r="A25">
        <f t="shared" si="1"/>
        <v>2021</v>
      </c>
      <c r="B25" s="45">
        <f t="shared" si="2"/>
        <v>6.0682892560228519E-2</v>
      </c>
      <c r="C25">
        <f t="shared" si="0"/>
        <v>1.5741575304430868</v>
      </c>
      <c r="D25">
        <f>Labour!S32</f>
        <v>1.457664133946039</v>
      </c>
      <c r="E25">
        <f>Fuel!S32</f>
        <v>1.993273542600897</v>
      </c>
      <c r="F25">
        <f>'Vehicle Operating Cost'!S32</f>
        <v>1.5513792816068008</v>
      </c>
      <c r="G25" s="41"/>
      <c r="I25" s="31"/>
      <c r="J25" s="3"/>
      <c r="K25" s="3"/>
      <c r="L25" s="3"/>
      <c r="M25" s="6"/>
      <c r="Q25" s="3"/>
      <c r="R25" s="3"/>
      <c r="U25" s="3"/>
      <c r="V25" s="6"/>
    </row>
    <row r="26" spans="1:22" x14ac:dyDescent="0.35">
      <c r="A26">
        <f t="shared" si="1"/>
        <v>2022</v>
      </c>
      <c r="B26" s="45">
        <f t="shared" ref="B26:B36" si="3">C26/C25-1</f>
        <v>0.14876929125145888</v>
      </c>
      <c r="C26">
        <f t="shared" ref="C26:C36" si="4">D26*$D$3+E26*$E$3+F26*$F$3</f>
        <v>1.8083438305652517</v>
      </c>
      <c r="D26">
        <f>Labour!S33</f>
        <v>1.5712725783702624</v>
      </c>
      <c r="E26">
        <f>Fuel!S33</f>
        <v>2.7046953310472173</v>
      </c>
      <c r="F26">
        <f>'Vehicle Operating Cost'!S33</f>
        <v>1.6751395949662469</v>
      </c>
      <c r="G26" s="3"/>
      <c r="M26" s="3"/>
    </row>
    <row r="27" spans="1:22" x14ac:dyDescent="0.35">
      <c r="A27">
        <f t="shared" si="1"/>
        <v>2023</v>
      </c>
      <c r="B27" s="45">
        <f t="shared" si="3"/>
        <v>-7.7671315098309934E-3</v>
      </c>
      <c r="C27">
        <f t="shared" si="4"/>
        <v>1.7942981862182599</v>
      </c>
      <c r="D27">
        <f>Labour!S34</f>
        <v>1.5986775255167813</v>
      </c>
      <c r="E27">
        <f>Fuel!S34</f>
        <v>2.4927459773146929</v>
      </c>
      <c r="F27">
        <f>'Vehicle Operating Cost'!S34</f>
        <v>1.766747228935744</v>
      </c>
    </row>
    <row r="28" spans="1:22" s="9" customFormat="1" x14ac:dyDescent="0.35">
      <c r="A28">
        <f t="shared" si="1"/>
        <v>2024</v>
      </c>
      <c r="B28" s="45">
        <f t="shared" si="3"/>
        <v>-1</v>
      </c>
      <c r="C28">
        <f t="shared" si="4"/>
        <v>0</v>
      </c>
      <c r="D28">
        <f>Labour!S35</f>
        <v>0</v>
      </c>
      <c r="E28">
        <f>Fuel!S35</f>
        <v>0</v>
      </c>
      <c r="F28">
        <f>'Vehicle Operating Cost'!S35</f>
        <v>0</v>
      </c>
    </row>
    <row r="29" spans="1:22" x14ac:dyDescent="0.35">
      <c r="A29">
        <f t="shared" si="1"/>
        <v>2025</v>
      </c>
      <c r="B29" s="45" t="e">
        <f t="shared" si="3"/>
        <v>#DIV/0!</v>
      </c>
      <c r="C29">
        <f t="shared" si="4"/>
        <v>0</v>
      </c>
      <c r="D29">
        <f>Labour!S36</f>
        <v>0</v>
      </c>
      <c r="E29">
        <f>Fuel!S36</f>
        <v>0</v>
      </c>
      <c r="F29">
        <f>'Vehicle Operating Cost'!S36</f>
        <v>0</v>
      </c>
    </row>
    <row r="30" spans="1:22" x14ac:dyDescent="0.35">
      <c r="A30">
        <f t="shared" si="1"/>
        <v>2026</v>
      </c>
      <c r="B30" s="45" t="e">
        <f t="shared" si="3"/>
        <v>#DIV/0!</v>
      </c>
      <c r="C30">
        <f t="shared" si="4"/>
        <v>0</v>
      </c>
      <c r="D30">
        <f>Labour!S37</f>
        <v>0</v>
      </c>
      <c r="E30">
        <f>Fuel!S37</f>
        <v>0</v>
      </c>
      <c r="F30">
        <f>'Vehicle Operating Cost'!S37</f>
        <v>0</v>
      </c>
    </row>
    <row r="31" spans="1:22" x14ac:dyDescent="0.35">
      <c r="A31">
        <f t="shared" si="1"/>
        <v>2027</v>
      </c>
      <c r="B31" s="45" t="e">
        <f t="shared" si="3"/>
        <v>#DIV/0!</v>
      </c>
      <c r="C31">
        <f t="shared" si="4"/>
        <v>0</v>
      </c>
      <c r="D31">
        <f>Labour!S38</f>
        <v>0</v>
      </c>
      <c r="E31">
        <f>Fuel!S38</f>
        <v>0</v>
      </c>
      <c r="F31">
        <f>'Vehicle Operating Cost'!S38</f>
        <v>0</v>
      </c>
    </row>
    <row r="32" spans="1:22" x14ac:dyDescent="0.35">
      <c r="A32">
        <f t="shared" si="1"/>
        <v>2028</v>
      </c>
      <c r="B32" s="45" t="e">
        <f t="shared" si="3"/>
        <v>#DIV/0!</v>
      </c>
      <c r="C32">
        <f t="shared" si="4"/>
        <v>0</v>
      </c>
      <c r="D32">
        <f>Labour!S39</f>
        <v>0</v>
      </c>
      <c r="E32">
        <f>Fuel!S39</f>
        <v>0</v>
      </c>
      <c r="F32">
        <f>'Vehicle Operating Cost'!S39</f>
        <v>0</v>
      </c>
    </row>
    <row r="33" spans="1:13" x14ac:dyDescent="0.35">
      <c r="A33">
        <f t="shared" si="1"/>
        <v>2029</v>
      </c>
      <c r="B33" s="45" t="e">
        <f t="shared" si="3"/>
        <v>#DIV/0!</v>
      </c>
      <c r="C33">
        <f t="shared" si="4"/>
        <v>0</v>
      </c>
      <c r="D33">
        <f>Labour!S40</f>
        <v>0</v>
      </c>
      <c r="E33">
        <f>Fuel!S40</f>
        <v>0</v>
      </c>
      <c r="F33">
        <f>'Vehicle Operating Cost'!S40</f>
        <v>0</v>
      </c>
    </row>
    <row r="34" spans="1:13" x14ac:dyDescent="0.35">
      <c r="A34">
        <f t="shared" si="1"/>
        <v>2030</v>
      </c>
      <c r="B34" s="45" t="e">
        <f t="shared" si="3"/>
        <v>#DIV/0!</v>
      </c>
      <c r="C34">
        <f t="shared" si="4"/>
        <v>0</v>
      </c>
      <c r="D34">
        <f>Labour!S41</f>
        <v>0</v>
      </c>
      <c r="E34">
        <f>Fuel!S41</f>
        <v>0</v>
      </c>
      <c r="F34">
        <f>'Vehicle Operating Cost'!S41</f>
        <v>0</v>
      </c>
    </row>
    <row r="35" spans="1:13" x14ac:dyDescent="0.35">
      <c r="A35">
        <f t="shared" si="1"/>
        <v>2031</v>
      </c>
      <c r="B35" s="45" t="e">
        <f t="shared" si="3"/>
        <v>#DIV/0!</v>
      </c>
      <c r="C35">
        <f t="shared" si="4"/>
        <v>0</v>
      </c>
      <c r="D35">
        <f>Labour!S42</f>
        <v>0</v>
      </c>
      <c r="E35">
        <f>Fuel!S42</f>
        <v>0</v>
      </c>
      <c r="F35">
        <f>'Vehicle Operating Cost'!S42</f>
        <v>0</v>
      </c>
    </row>
    <row r="36" spans="1:13" x14ac:dyDescent="0.35">
      <c r="A36">
        <f t="shared" si="1"/>
        <v>2032</v>
      </c>
      <c r="B36" s="45" t="e">
        <f t="shared" si="3"/>
        <v>#DIV/0!</v>
      </c>
      <c r="C36">
        <f t="shared" si="4"/>
        <v>0</v>
      </c>
      <c r="D36">
        <f>Labour!S43</f>
        <v>0</v>
      </c>
      <c r="E36">
        <f>Fuel!S43</f>
        <v>0</v>
      </c>
      <c r="F36">
        <f>'Vehicle Operating Cost'!S43</f>
        <v>0</v>
      </c>
      <c r="G36" s="3"/>
      <c r="M36"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workbookViewId="0">
      <selection activeCell="F5" sqref="F5"/>
    </sheetView>
  </sheetViews>
  <sheetFormatPr defaultRowHeight="14.5" x14ac:dyDescent="0.35"/>
  <sheetData>
    <row r="1" spans="1:6" x14ac:dyDescent="0.35">
      <c r="A1" t="s">
        <v>73</v>
      </c>
    </row>
    <row r="2" spans="1:6" x14ac:dyDescent="0.35">
      <c r="A2" t="s">
        <v>79</v>
      </c>
    </row>
    <row r="3" spans="1:6" x14ac:dyDescent="0.35">
      <c r="A3" t="s">
        <v>25</v>
      </c>
      <c r="C3" s="5">
        <f>SUM(D3:F3)</f>
        <v>1</v>
      </c>
      <c r="D3" s="5">
        <v>0.85</v>
      </c>
      <c r="E3" s="5">
        <v>0.1</v>
      </c>
      <c r="F3" s="5">
        <v>0.05</v>
      </c>
    </row>
    <row r="5" spans="1:6" x14ac:dyDescent="0.35">
      <c r="B5" s="2" t="s">
        <v>78</v>
      </c>
      <c r="C5" t="s">
        <v>77</v>
      </c>
      <c r="D5" t="s">
        <v>47</v>
      </c>
      <c r="E5" t="s">
        <v>6</v>
      </c>
      <c r="F5" t="s">
        <v>15</v>
      </c>
    </row>
    <row r="6" spans="1:6" x14ac:dyDescent="0.35">
      <c r="A6">
        <v>2002</v>
      </c>
      <c r="B6" s="2"/>
      <c r="C6">
        <f t="shared" ref="C6:C34" si="0">D6*$D$3+E6*$E$3+F6*$F$3</f>
        <v>1</v>
      </c>
      <c r="D6">
        <f>Labour!T13</f>
        <v>1</v>
      </c>
      <c r="E6">
        <f>Fuel!T13</f>
        <v>1</v>
      </c>
      <c r="F6">
        <f>'Vehicle Operating Cost'!T13</f>
        <v>1</v>
      </c>
    </row>
    <row r="7" spans="1:6" x14ac:dyDescent="0.35">
      <c r="A7">
        <f>A6+1</f>
        <v>2003</v>
      </c>
      <c r="B7" s="45">
        <f>C7/C6-1</f>
        <v>4.9131962082274327E-2</v>
      </c>
      <c r="C7">
        <f t="shared" si="0"/>
        <v>1.0491319620822743</v>
      </c>
      <c r="D7">
        <f>Labour!T14</f>
        <v>1.0454104046242771</v>
      </c>
      <c r="E7">
        <f>Fuel!T14</f>
        <v>1.0804536357571715</v>
      </c>
      <c r="F7">
        <f>'Vehicle Operating Cost'!T14</f>
        <v>1.0497550915184324</v>
      </c>
    </row>
    <row r="8" spans="1:6" x14ac:dyDescent="0.35">
      <c r="A8">
        <f t="shared" ref="A8:A36" si="1">A7+1</f>
        <v>2004</v>
      </c>
      <c r="B8" s="45">
        <f t="shared" ref="B8:B34" si="2">C8/C7-1</f>
        <v>2.3509338609545738E-2</v>
      </c>
      <c r="C8">
        <f t="shared" si="0"/>
        <v>1.0737963606249636</v>
      </c>
      <c r="D8">
        <f>Labour!T15</f>
        <v>1.0713063583815028</v>
      </c>
      <c r="E8">
        <f>Fuel!T15</f>
        <v>1.0885923949299532</v>
      </c>
      <c r="F8">
        <f>'Vehicle Operating Cost'!T15</f>
        <v>1.0865343301538195</v>
      </c>
    </row>
    <row r="9" spans="1:6" x14ac:dyDescent="0.35">
      <c r="A9">
        <f t="shared" si="1"/>
        <v>2005</v>
      </c>
      <c r="B9" s="45">
        <f t="shared" si="2"/>
        <v>8.1597861852933384E-3</v>
      </c>
      <c r="C9">
        <f t="shared" si="0"/>
        <v>1.0825583093342095</v>
      </c>
      <c r="D9">
        <f>Labour!T16</f>
        <v>1.0536416184971098</v>
      </c>
      <c r="E9">
        <f>Fuel!T16</f>
        <v>1.3102068045363577</v>
      </c>
      <c r="F9">
        <f>'Vehicle Operating Cost'!T16</f>
        <v>1.1188450631606084</v>
      </c>
    </row>
    <row r="10" spans="1:6" x14ac:dyDescent="0.35">
      <c r="A10">
        <f t="shared" si="1"/>
        <v>2006</v>
      </c>
      <c r="B10" s="45">
        <f t="shared" si="2"/>
        <v>5.2174651697260543E-2</v>
      </c>
      <c r="C10">
        <f t="shared" si="0"/>
        <v>1.1390404120656972</v>
      </c>
      <c r="D10">
        <f>Labour!T17</f>
        <v>1.0936416184971096</v>
      </c>
      <c r="E10">
        <f>Fuel!T17</f>
        <v>1.517411607738492</v>
      </c>
      <c r="F10">
        <f>'Vehicle Operating Cost'!T17</f>
        <v>1.1540775113860959</v>
      </c>
    </row>
    <row r="11" spans="1:6" x14ac:dyDescent="0.35">
      <c r="A11">
        <f t="shared" si="1"/>
        <v>2007</v>
      </c>
      <c r="B11" s="45">
        <f t="shared" si="2"/>
        <v>2.1109422807305211E-2</v>
      </c>
      <c r="C11">
        <f t="shared" si="0"/>
        <v>1.163084897718599</v>
      </c>
      <c r="D11">
        <f>Labour!T18</f>
        <v>1.1136184971098264</v>
      </c>
      <c r="E11">
        <f>Fuel!T18</f>
        <v>1.5631754503002</v>
      </c>
      <c r="F11">
        <f>'Vehicle Operating Cost'!T18</f>
        <v>1.2038326029045288</v>
      </c>
    </row>
    <row r="12" spans="1:6" x14ac:dyDescent="0.35">
      <c r="A12">
        <f t="shared" si="1"/>
        <v>2008</v>
      </c>
      <c r="B12" s="45">
        <f t="shared" si="2"/>
        <v>3.6643557774348912E-2</v>
      </c>
      <c r="C12">
        <f t="shared" si="0"/>
        <v>1.2057044663646233</v>
      </c>
      <c r="D12">
        <f>Labour!T19</f>
        <v>1.1390982658959536</v>
      </c>
      <c r="E12">
        <f>Fuel!T19</f>
        <v>1.7464976651100736</v>
      </c>
      <c r="F12">
        <f>'Vehicle Operating Cost'!T19</f>
        <v>1.25642347684111</v>
      </c>
    </row>
    <row r="13" spans="1:6" x14ac:dyDescent="0.35">
      <c r="A13">
        <f t="shared" si="1"/>
        <v>2009</v>
      </c>
      <c r="B13" s="45">
        <f t="shared" si="2"/>
        <v>-7.8800093293605045E-3</v>
      </c>
      <c r="C13">
        <f t="shared" si="0"/>
        <v>1.1962035039212184</v>
      </c>
      <c r="D13">
        <f>Labour!T20</f>
        <v>1.1330825013137147</v>
      </c>
      <c r="E13">
        <f>Fuel!T20</f>
        <v>1.6816544362908603</v>
      </c>
      <c r="F13">
        <f>'Vehicle Operating Cost'!T20</f>
        <v>1.2983586835094953</v>
      </c>
    </row>
    <row r="14" spans="1:6" x14ac:dyDescent="0.35">
      <c r="A14">
        <f t="shared" si="1"/>
        <v>2010</v>
      </c>
      <c r="B14" s="45">
        <f t="shared" si="2"/>
        <v>-1.6636999040343659E-3</v>
      </c>
      <c r="C14">
        <f t="shared" si="0"/>
        <v>1.1942133802665391</v>
      </c>
      <c r="D14">
        <f>Labour!T21</f>
        <v>1.1393757225433523</v>
      </c>
      <c r="E14">
        <f>Fuel!T21</f>
        <v>1.5838559039359572</v>
      </c>
      <c r="F14">
        <f>'Vehicle Operating Cost'!T21</f>
        <v>1.3471685142218786</v>
      </c>
    </row>
    <row r="15" spans="1:6" x14ac:dyDescent="0.35">
      <c r="A15">
        <f t="shared" si="1"/>
        <v>2011</v>
      </c>
      <c r="B15" s="45">
        <f t="shared" si="2"/>
        <v>6.6594631550713768E-2</v>
      </c>
      <c r="C15">
        <f t="shared" si="0"/>
        <v>1.2737415803183216</v>
      </c>
      <c r="D15">
        <f>Labour!T22</f>
        <v>1.2215491329479768</v>
      </c>
      <c r="E15">
        <f>Fuel!T22</f>
        <v>1.6676450967311542</v>
      </c>
      <c r="F15">
        <f>'Vehicle Operating Cost'!T22</f>
        <v>1.3732061527885191</v>
      </c>
    </row>
    <row r="16" spans="1:6" x14ac:dyDescent="0.35">
      <c r="A16">
        <f t="shared" si="1"/>
        <v>2012</v>
      </c>
      <c r="B16" s="45">
        <f t="shared" si="2"/>
        <v>4.299562709267124E-2</v>
      </c>
      <c r="C16">
        <f t="shared" si="0"/>
        <v>1.3285068983181181</v>
      </c>
      <c r="D16">
        <f>Labour!T23</f>
        <v>1.2637225433526011</v>
      </c>
      <c r="E16">
        <f>Fuel!T23</f>
        <v>1.8412274849899932</v>
      </c>
      <c r="F16">
        <f>'Vehicle Operating Cost'!T23</f>
        <v>1.4043997593881583</v>
      </c>
    </row>
    <row r="17" spans="1:6" x14ac:dyDescent="0.35">
      <c r="A17">
        <f t="shared" si="1"/>
        <v>2013</v>
      </c>
      <c r="B17" s="45">
        <f t="shared" si="2"/>
        <v>5.8775904245125243E-3</v>
      </c>
      <c r="C17">
        <f t="shared" si="0"/>
        <v>1.3363153177425715</v>
      </c>
      <c r="D17">
        <f>Labour!T24</f>
        <v>1.265664739884393</v>
      </c>
      <c r="E17">
        <f>Fuel!T24</f>
        <v>1.9072715143428949</v>
      </c>
      <c r="F17">
        <f>'Vehicle Operating Cost'!T24</f>
        <v>1.3954627481309614</v>
      </c>
    </row>
    <row r="18" spans="1:6" x14ac:dyDescent="0.35">
      <c r="A18">
        <f t="shared" si="1"/>
        <v>2014</v>
      </c>
      <c r="B18" s="45">
        <f t="shared" si="2"/>
        <v>7.2482207054784809E-3</v>
      </c>
      <c r="C18">
        <f t="shared" si="0"/>
        <v>1.3460012260976812</v>
      </c>
      <c r="D18">
        <f>Labour!T25</f>
        <v>1.2731224382553861</v>
      </c>
      <c r="E18">
        <f>Fuel!T25</f>
        <v>1.9439626417611742</v>
      </c>
      <c r="F18">
        <f>'Vehicle Operating Cost'!T25</f>
        <v>1.3890177880897139</v>
      </c>
    </row>
    <row r="19" spans="1:6" x14ac:dyDescent="0.35">
      <c r="A19">
        <f t="shared" si="1"/>
        <v>2015</v>
      </c>
      <c r="B19" s="45">
        <f t="shared" si="2"/>
        <v>4.9629655051560473E-2</v>
      </c>
      <c r="C19">
        <f t="shared" si="0"/>
        <v>1.4128028026478867</v>
      </c>
      <c r="D19">
        <f>Labour!T26</f>
        <v>1.3793294797687858</v>
      </c>
      <c r="E19">
        <f>Fuel!T26</f>
        <v>1.7000667111407606</v>
      </c>
      <c r="F19">
        <f>'Vehicle Operating Cost'!T26</f>
        <v>1.4073214746068572</v>
      </c>
    </row>
    <row r="20" spans="1:6" x14ac:dyDescent="0.35">
      <c r="A20">
        <f t="shared" si="1"/>
        <v>2016</v>
      </c>
      <c r="B20" s="45">
        <f t="shared" si="2"/>
        <v>6.9788694578432064E-3</v>
      </c>
      <c r="C20">
        <f t="shared" si="0"/>
        <v>1.4226625689772412</v>
      </c>
      <c r="D20">
        <f>Labour!T27</f>
        <v>1.4114219653179187</v>
      </c>
      <c r="E20">
        <f>Fuel!T27</f>
        <v>1.5162108072048033</v>
      </c>
      <c r="F20">
        <f>'Vehicle Operating Cost'!T27</f>
        <v>1.4266563547306008</v>
      </c>
    </row>
    <row r="21" spans="1:6" x14ac:dyDescent="0.35">
      <c r="A21">
        <f t="shared" si="1"/>
        <v>2017</v>
      </c>
      <c r="B21" s="45">
        <f t="shared" si="2"/>
        <v>-2.4752004116300741E-3</v>
      </c>
      <c r="C21">
        <f t="shared" si="0"/>
        <v>1.419141194000898</v>
      </c>
      <c r="D21">
        <f>Labour!T28</f>
        <v>1.3998612716763001</v>
      </c>
      <c r="E21">
        <f>Fuel!T28</f>
        <v>1.5535690460306868</v>
      </c>
      <c r="F21">
        <f>'Vehicle Operating Cost'!T28</f>
        <v>1.4780441694594824</v>
      </c>
    </row>
    <row r="22" spans="1:6" x14ac:dyDescent="0.35">
      <c r="A22">
        <f t="shared" si="1"/>
        <v>2018</v>
      </c>
      <c r="B22" s="45">
        <f t="shared" si="2"/>
        <v>9.0585986397286877E-3</v>
      </c>
      <c r="C22">
        <f t="shared" si="0"/>
        <v>1.4319966244904576</v>
      </c>
      <c r="D22">
        <f>Labour!T29</f>
        <v>1.4010173410404623</v>
      </c>
      <c r="E22">
        <f>Fuel!T29</f>
        <v>1.6616410940627082</v>
      </c>
      <c r="F22">
        <f>'Vehicle Operating Cost'!T29</f>
        <v>1.4993555039958752</v>
      </c>
    </row>
    <row r="23" spans="1:6" x14ac:dyDescent="0.35">
      <c r="A23">
        <f t="shared" si="1"/>
        <v>2019</v>
      </c>
      <c r="B23" s="45">
        <f t="shared" si="2"/>
        <v>-1.3961356100108069E-2</v>
      </c>
      <c r="C23">
        <f t="shared" si="0"/>
        <v>1.4120040096817936</v>
      </c>
      <c r="D23">
        <f>Labour!T30</f>
        <v>1.3621734104046241</v>
      </c>
      <c r="E23">
        <f>Fuel!T30</f>
        <v>1.7825216811207467</v>
      </c>
      <c r="F23">
        <f>'Vehicle Operating Cost'!T30</f>
        <v>1.5180888545157685</v>
      </c>
    </row>
    <row r="24" spans="1:6" x14ac:dyDescent="0.35">
      <c r="A24">
        <f t="shared" si="1"/>
        <v>2020</v>
      </c>
      <c r="B24" s="45">
        <f t="shared" si="2"/>
        <v>5.3601148708767976E-2</v>
      </c>
      <c r="C24">
        <f t="shared" si="0"/>
        <v>1.487689046582124</v>
      </c>
      <c r="D24">
        <f>Labour!T31</f>
        <v>1.4712138728323698</v>
      </c>
      <c r="E24">
        <f>Fuel!T31</f>
        <v>1.6096064042695131</v>
      </c>
      <c r="F24">
        <f>'Vehicle Operating Cost'!T31</f>
        <v>1.5239322849531665</v>
      </c>
    </row>
    <row r="25" spans="1:6" x14ac:dyDescent="0.35">
      <c r="A25">
        <f t="shared" si="1"/>
        <v>2021</v>
      </c>
      <c r="B25" s="45">
        <f t="shared" si="2"/>
        <v>2.4812035199926807E-2</v>
      </c>
      <c r="C25">
        <f t="shared" si="0"/>
        <v>1.5246016395724651</v>
      </c>
      <c r="D25">
        <f>Labour!T32</f>
        <v>1.5038150289017342</v>
      </c>
      <c r="E25">
        <f>Fuel!T32</f>
        <v>1.6825883922615075</v>
      </c>
      <c r="F25">
        <f>'Vehicle Operating Cost'!T32</f>
        <v>1.5620005155968038</v>
      </c>
    </row>
    <row r="26" spans="1:6" x14ac:dyDescent="0.35">
      <c r="A26">
        <f t="shared" si="1"/>
        <v>2022</v>
      </c>
      <c r="B26" s="45">
        <f t="shared" si="2"/>
        <v>4.2431859860691645E-2</v>
      </c>
      <c r="C26">
        <f t="shared" si="0"/>
        <v>1.5892933226861847</v>
      </c>
      <c r="D26">
        <f>Labour!T33</f>
        <v>1.4990982658959535</v>
      </c>
      <c r="E26">
        <f>Fuel!T33</f>
        <v>2.3244829886591059</v>
      </c>
      <c r="F26">
        <f>'Vehicle Operating Cost'!T33</f>
        <v>1.6522299561742717</v>
      </c>
    </row>
    <row r="27" spans="1:6" x14ac:dyDescent="0.35">
      <c r="A27">
        <f t="shared" si="1"/>
        <v>2023</v>
      </c>
      <c r="B27" s="45">
        <f t="shared" si="2"/>
        <v>9.5950109498360581E-2</v>
      </c>
      <c r="C27">
        <f t="shared" si="0"/>
        <v>1.7417861910229375</v>
      </c>
      <c r="D27">
        <f>Labour!T34</f>
        <v>1.6280693641618496</v>
      </c>
      <c r="E27">
        <f>Fuel!T34</f>
        <v>2.6932621747831886</v>
      </c>
      <c r="F27">
        <f>'Vehicle Operating Cost'!T34</f>
        <v>1.7720202801409297</v>
      </c>
    </row>
    <row r="28" spans="1:6" x14ac:dyDescent="0.35">
      <c r="A28">
        <f t="shared" si="1"/>
        <v>2024</v>
      </c>
      <c r="B28" s="45">
        <f t="shared" si="2"/>
        <v>-1</v>
      </c>
      <c r="C28">
        <f t="shared" si="0"/>
        <v>0</v>
      </c>
      <c r="D28">
        <f>Labour!T35</f>
        <v>0</v>
      </c>
      <c r="E28">
        <f>Fuel!T35</f>
        <v>0</v>
      </c>
      <c r="F28">
        <f>'Vehicle Operating Cost'!T35</f>
        <v>0</v>
      </c>
    </row>
    <row r="29" spans="1:6" x14ac:dyDescent="0.35">
      <c r="A29">
        <f t="shared" si="1"/>
        <v>2025</v>
      </c>
      <c r="B29" s="45" t="e">
        <f t="shared" si="2"/>
        <v>#DIV/0!</v>
      </c>
      <c r="C29">
        <f t="shared" si="0"/>
        <v>0</v>
      </c>
      <c r="D29">
        <f>Labour!T36</f>
        <v>0</v>
      </c>
      <c r="E29">
        <f>Fuel!T36</f>
        <v>0</v>
      </c>
      <c r="F29">
        <f>'Vehicle Operating Cost'!T36</f>
        <v>0</v>
      </c>
    </row>
    <row r="30" spans="1:6" x14ac:dyDescent="0.35">
      <c r="A30">
        <f t="shared" si="1"/>
        <v>2026</v>
      </c>
      <c r="B30" s="45" t="e">
        <f t="shared" si="2"/>
        <v>#DIV/0!</v>
      </c>
      <c r="C30">
        <f t="shared" si="0"/>
        <v>0</v>
      </c>
      <c r="D30">
        <f>Labour!T37</f>
        <v>0</v>
      </c>
      <c r="E30">
        <f>Fuel!T37</f>
        <v>0</v>
      </c>
      <c r="F30">
        <f>'Vehicle Operating Cost'!T37</f>
        <v>0</v>
      </c>
    </row>
    <row r="31" spans="1:6" x14ac:dyDescent="0.35">
      <c r="A31">
        <f t="shared" si="1"/>
        <v>2027</v>
      </c>
      <c r="B31" s="45" t="e">
        <f t="shared" si="2"/>
        <v>#DIV/0!</v>
      </c>
      <c r="C31">
        <f t="shared" si="0"/>
        <v>0</v>
      </c>
      <c r="D31">
        <f>Labour!T38</f>
        <v>0</v>
      </c>
      <c r="E31">
        <f>Fuel!T38</f>
        <v>0</v>
      </c>
      <c r="F31">
        <f>'Vehicle Operating Cost'!T38</f>
        <v>0</v>
      </c>
    </row>
    <row r="32" spans="1:6" x14ac:dyDescent="0.35">
      <c r="A32">
        <f t="shared" si="1"/>
        <v>2028</v>
      </c>
      <c r="B32" s="45" t="e">
        <f t="shared" si="2"/>
        <v>#DIV/0!</v>
      </c>
      <c r="C32">
        <f t="shared" si="0"/>
        <v>0</v>
      </c>
      <c r="D32">
        <f>Labour!T39</f>
        <v>0</v>
      </c>
      <c r="E32">
        <f>Fuel!T39</f>
        <v>0</v>
      </c>
      <c r="F32">
        <f>'Vehicle Operating Cost'!T39</f>
        <v>0</v>
      </c>
    </row>
    <row r="33" spans="1:6" x14ac:dyDescent="0.35">
      <c r="A33">
        <f t="shared" si="1"/>
        <v>2029</v>
      </c>
      <c r="B33" s="45" t="e">
        <f t="shared" si="2"/>
        <v>#DIV/0!</v>
      </c>
      <c r="C33">
        <f t="shared" si="0"/>
        <v>0</v>
      </c>
      <c r="D33">
        <f>Labour!T40</f>
        <v>0</v>
      </c>
      <c r="E33">
        <f>Fuel!T40</f>
        <v>0</v>
      </c>
      <c r="F33">
        <f>'Vehicle Operating Cost'!T40</f>
        <v>0</v>
      </c>
    </row>
    <row r="34" spans="1:6" x14ac:dyDescent="0.35">
      <c r="A34">
        <f t="shared" si="1"/>
        <v>2030</v>
      </c>
      <c r="B34" s="45" t="e">
        <f t="shared" si="2"/>
        <v>#DIV/0!</v>
      </c>
      <c r="C34">
        <f t="shared" si="0"/>
        <v>0</v>
      </c>
      <c r="D34">
        <f>Labour!T41</f>
        <v>0</v>
      </c>
      <c r="E34">
        <f>Fuel!T41</f>
        <v>0</v>
      </c>
      <c r="F34">
        <f>'Vehicle Operating Cost'!T41</f>
        <v>0</v>
      </c>
    </row>
    <row r="35" spans="1:6" x14ac:dyDescent="0.35">
      <c r="A35">
        <f t="shared" si="1"/>
        <v>2031</v>
      </c>
      <c r="B35" s="45" t="e">
        <f t="shared" ref="B35:B36" si="3">C35/C34-1</f>
        <v>#DIV/0!</v>
      </c>
      <c r="C35">
        <f t="shared" ref="C35:C36" si="4">D35*$D$3+E35*$E$3+F35*$F$3</f>
        <v>0</v>
      </c>
      <c r="D35">
        <f>Labour!T42</f>
        <v>0</v>
      </c>
      <c r="E35">
        <f>Fuel!T42</f>
        <v>0</v>
      </c>
      <c r="F35">
        <f>'Vehicle Operating Cost'!T42</f>
        <v>0</v>
      </c>
    </row>
    <row r="36" spans="1:6" x14ac:dyDescent="0.35">
      <c r="A36">
        <f t="shared" si="1"/>
        <v>2032</v>
      </c>
      <c r="B36" s="45" t="e">
        <f t="shared" si="3"/>
        <v>#DIV/0!</v>
      </c>
      <c r="C36">
        <f t="shared" si="4"/>
        <v>0</v>
      </c>
      <c r="D36">
        <f>Labour!T43</f>
        <v>0</v>
      </c>
      <c r="E36">
        <f>Fuel!T43</f>
        <v>0</v>
      </c>
      <c r="F36">
        <f>'Vehicle Operating Cost'!T43</f>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workbookViewId="0">
      <selection activeCell="D7" sqref="D7"/>
    </sheetView>
  </sheetViews>
  <sheetFormatPr defaultRowHeight="14.5" x14ac:dyDescent="0.35"/>
  <sheetData>
    <row r="1" spans="1:6" x14ac:dyDescent="0.35">
      <c r="A1" t="s">
        <v>74</v>
      </c>
    </row>
    <row r="2" spans="1:6" x14ac:dyDescent="0.35">
      <c r="A2" t="s">
        <v>24</v>
      </c>
    </row>
    <row r="3" spans="1:6" x14ac:dyDescent="0.35">
      <c r="A3" t="s">
        <v>25</v>
      </c>
      <c r="C3" s="5">
        <f>SUM(D3:F3)</f>
        <v>1</v>
      </c>
      <c r="D3" s="5">
        <v>0.85</v>
      </c>
      <c r="E3" s="5">
        <v>0.1</v>
      </c>
      <c r="F3" s="5">
        <v>0.05</v>
      </c>
    </row>
    <row r="5" spans="1:6" x14ac:dyDescent="0.35">
      <c r="B5" s="2" t="s">
        <v>78</v>
      </c>
      <c r="C5" t="s">
        <v>77</v>
      </c>
      <c r="D5" t="s">
        <v>47</v>
      </c>
      <c r="E5" t="s">
        <v>6</v>
      </c>
      <c r="F5" t="s">
        <v>15</v>
      </c>
    </row>
    <row r="6" spans="1:6" x14ac:dyDescent="0.35">
      <c r="A6">
        <v>2002</v>
      </c>
      <c r="B6" s="2"/>
      <c r="C6">
        <f t="shared" ref="C6:C34" si="0">D6*$D$3+E6*$E$3+F6*$F$3</f>
        <v>1</v>
      </c>
      <c r="D6" s="13">
        <f>Labour!U13</f>
        <v>1</v>
      </c>
      <c r="E6">
        <f>Fuel!U13</f>
        <v>1</v>
      </c>
      <c r="F6">
        <f>'Vehicle Operating Cost'!U13</f>
        <v>1</v>
      </c>
    </row>
    <row r="7" spans="1:6" x14ac:dyDescent="0.35">
      <c r="A7">
        <f>A6+1</f>
        <v>2003</v>
      </c>
      <c r="B7" s="45">
        <f>C7/C6-1</f>
        <v>6.5395541990813211E-2</v>
      </c>
      <c r="C7">
        <f t="shared" si="0"/>
        <v>1.0653955419908132</v>
      </c>
      <c r="D7" s="13">
        <f>Labour!U14</f>
        <v>1.0622332369544265</v>
      </c>
      <c r="E7">
        <f>Fuel!U14</f>
        <v>1.1056921613911153</v>
      </c>
      <c r="F7">
        <f>'Vehicle Operating Cost'!U14</f>
        <v>1.0385614888087851</v>
      </c>
    </row>
    <row r="8" spans="1:6" x14ac:dyDescent="0.35">
      <c r="A8">
        <f t="shared" ref="A8:A36" si="1">A7+1</f>
        <v>2004</v>
      </c>
      <c r="B8" s="45">
        <f t="shared" ref="B8:B34" si="2">C8/C7-1</f>
        <v>-2.905844816320613E-3</v>
      </c>
      <c r="C8">
        <f t="shared" si="0"/>
        <v>1.0622996678777881</v>
      </c>
      <c r="D8" s="13">
        <f>Labour!U15</f>
        <v>1.0454357703428334</v>
      </c>
      <c r="E8">
        <f>Fuel!U15</f>
        <v>1.2007879364216818</v>
      </c>
      <c r="F8">
        <f>'Vehicle Operating Cost'!U15</f>
        <v>1.0720093888842313</v>
      </c>
    </row>
    <row r="9" spans="1:6" x14ac:dyDescent="0.35">
      <c r="A9">
        <f t="shared" si="1"/>
        <v>2005</v>
      </c>
      <c r="B9" s="45">
        <f t="shared" si="2"/>
        <v>4.7423995066905977E-2</v>
      </c>
      <c r="C9">
        <f t="shared" si="0"/>
        <v>1.1126781620868003</v>
      </c>
      <c r="D9" s="13">
        <f>Labour!U16</f>
        <v>1.074211758226628</v>
      </c>
      <c r="E9">
        <f>Fuel!U16</f>
        <v>1.4462708871077299</v>
      </c>
      <c r="F9">
        <f>'Vehicle Operating Cost'!U16</f>
        <v>1.0994215776678682</v>
      </c>
    </row>
    <row r="10" spans="1:6" x14ac:dyDescent="0.35">
      <c r="A10">
        <f t="shared" si="1"/>
        <v>2006</v>
      </c>
      <c r="B10" s="45">
        <f t="shared" si="2"/>
        <v>9.7578210610369531E-3</v>
      </c>
      <c r="C10">
        <f t="shared" si="0"/>
        <v>1.1235354764909666</v>
      </c>
      <c r="D10" s="13">
        <f>Labour!U17</f>
        <v>1.0690256551470925</v>
      </c>
      <c r="E10">
        <f>Fuel!U17</f>
        <v>1.5758728433636733</v>
      </c>
      <c r="F10">
        <f>'Vehicle Operating Cost'!U17</f>
        <v>1.1455277055914157</v>
      </c>
    </row>
    <row r="11" spans="1:6" x14ac:dyDescent="0.35">
      <c r="A11">
        <f t="shared" si="1"/>
        <v>2007</v>
      </c>
      <c r="B11" s="45">
        <f t="shared" si="2"/>
        <v>4.8795295735724054E-2</v>
      </c>
      <c r="C11">
        <f t="shared" si="0"/>
        <v>1.1783587223359211</v>
      </c>
      <c r="D11" s="13">
        <f>Labour!U18</f>
        <v>1.1242370003212627</v>
      </c>
      <c r="E11">
        <f>Fuel!U18</f>
        <v>1.6255943485939406</v>
      </c>
      <c r="F11">
        <f>'Vehicle Operating Cost'!U18</f>
        <v>1.203956744069075</v>
      </c>
    </row>
    <row r="12" spans="1:6" x14ac:dyDescent="0.35">
      <c r="A12">
        <f t="shared" si="1"/>
        <v>2008</v>
      </c>
      <c r="B12" s="45">
        <f t="shared" si="2"/>
        <v>3.4912086564141021E-2</v>
      </c>
      <c r="C12">
        <f t="shared" si="0"/>
        <v>1.2194976840537235</v>
      </c>
      <c r="D12" s="13">
        <f>Labour!U19</f>
        <v>1.1345174170452978</v>
      </c>
      <c r="E12">
        <f>Fuel!U19</f>
        <v>1.9338405108001628</v>
      </c>
      <c r="F12">
        <f>'Vehicle Operating Cost'!U19</f>
        <v>1.2354765697040819</v>
      </c>
    </row>
    <row r="13" spans="1:6" x14ac:dyDescent="0.35">
      <c r="A13">
        <f t="shared" si="1"/>
        <v>2009</v>
      </c>
      <c r="B13" s="45">
        <f t="shared" si="2"/>
        <v>-4.6450078005778828E-2</v>
      </c>
      <c r="C13">
        <f t="shared" si="0"/>
        <v>1.1628519215015614</v>
      </c>
      <c r="D13" s="13">
        <f>Labour!U20</f>
        <v>1.1145406981838206</v>
      </c>
      <c r="E13">
        <f>Fuel!U20</f>
        <v>1.5071321831272924</v>
      </c>
      <c r="F13">
        <f>'Vehicle Operating Cost'!U20</f>
        <v>1.295582194651689</v>
      </c>
    </row>
    <row r="14" spans="1:6" x14ac:dyDescent="0.35">
      <c r="A14">
        <f t="shared" si="1"/>
        <v>2010</v>
      </c>
      <c r="B14" s="45">
        <f t="shared" si="2"/>
        <v>5.7742234481316546E-2</v>
      </c>
      <c r="C14">
        <f t="shared" si="0"/>
        <v>1.229997589819954</v>
      </c>
      <c r="D14" s="13">
        <f>Labour!U21</f>
        <v>1.1822020285465142</v>
      </c>
      <c r="E14">
        <f>Fuel!U21</f>
        <v>1.589593805189512</v>
      </c>
      <c r="F14">
        <f>'Vehicle Operating Cost'!U21</f>
        <v>1.3233297007293152</v>
      </c>
    </row>
    <row r="15" spans="1:6" x14ac:dyDescent="0.35">
      <c r="A15">
        <f t="shared" si="1"/>
        <v>2011</v>
      </c>
      <c r="B15" s="45">
        <f t="shared" si="2"/>
        <v>3.534072422315937E-2</v>
      </c>
      <c r="C15">
        <f t="shared" si="0"/>
        <v>1.2734665954369317</v>
      </c>
      <c r="D15" s="13">
        <f>Labour!U22</f>
        <v>1.2029005461471385</v>
      </c>
      <c r="E15">
        <f>Fuel!U22</f>
        <v>1.8337182448036948</v>
      </c>
      <c r="F15">
        <f>'Vehicle Operating Cost'!U22</f>
        <v>1.3525861346298933</v>
      </c>
    </row>
    <row r="16" spans="1:6" x14ac:dyDescent="0.35">
      <c r="A16">
        <f t="shared" si="1"/>
        <v>2012</v>
      </c>
      <c r="B16" s="45">
        <f t="shared" si="2"/>
        <v>6.5250457108662285E-2</v>
      </c>
      <c r="C16">
        <f t="shared" si="0"/>
        <v>1.3565608729018035</v>
      </c>
      <c r="D16" s="13">
        <f>Labour!U23</f>
        <v>1.2889990362109318</v>
      </c>
      <c r="E16">
        <f>Fuel!U23</f>
        <v>1.9224290177964949</v>
      </c>
      <c r="F16">
        <f>'Vehicle Operating Cost'!U23</f>
        <v>1.3733758068572381</v>
      </c>
    </row>
    <row r="17" spans="1:6" x14ac:dyDescent="0.35">
      <c r="A17">
        <f t="shared" si="1"/>
        <v>2013</v>
      </c>
      <c r="B17" s="45">
        <f t="shared" si="2"/>
        <v>-3.7998265493508931E-2</v>
      </c>
      <c r="C17">
        <f t="shared" si="0"/>
        <v>1.3050139126951745</v>
      </c>
      <c r="D17" s="13">
        <f>Labour!U24</f>
        <v>1.2239203267703884</v>
      </c>
      <c r="E17">
        <f>Fuel!U24</f>
        <v>1.9694335008830319</v>
      </c>
      <c r="F17">
        <f>'Vehicle Operating Cost'!U24</f>
        <v>1.3547656970408244</v>
      </c>
    </row>
    <row r="18" spans="1:6" x14ac:dyDescent="0.35">
      <c r="A18">
        <f t="shared" si="1"/>
        <v>2014</v>
      </c>
      <c r="B18" s="45">
        <f t="shared" si="2"/>
        <v>7.3124958793518546E-2</v>
      </c>
      <c r="C18">
        <f t="shared" si="0"/>
        <v>1.4004430012859777</v>
      </c>
      <c r="D18" s="13">
        <f>Labour!U25</f>
        <v>1.3380896949670182</v>
      </c>
      <c r="E18">
        <f>Fuel!U25</f>
        <v>1.9506860480912913</v>
      </c>
      <c r="F18">
        <f>'Vehicle Operating Cost'!U25</f>
        <v>1.359963115097661</v>
      </c>
    </row>
    <row r="19" spans="1:6" x14ac:dyDescent="0.35">
      <c r="A19">
        <f t="shared" si="1"/>
        <v>2015</v>
      </c>
      <c r="B19" s="45">
        <f t="shared" si="2"/>
        <v>-1.7133613507936962E-3</v>
      </c>
      <c r="C19">
        <f t="shared" si="0"/>
        <v>1.3980435363735848</v>
      </c>
      <c r="D19" s="13">
        <f>Labour!U26</f>
        <v>1.3747762632520997</v>
      </c>
      <c r="E19">
        <f>Fuel!U26</f>
        <v>1.6057600869447082</v>
      </c>
      <c r="F19">
        <f>'Vehicle Operating Cost'!U26</f>
        <v>1.3781540782965878</v>
      </c>
    </row>
    <row r="20" spans="1:6" x14ac:dyDescent="0.35">
      <c r="A20">
        <f t="shared" si="1"/>
        <v>2016</v>
      </c>
      <c r="B20" s="45">
        <f t="shared" si="2"/>
        <v>9.9154219773980312E-3</v>
      </c>
      <c r="C20">
        <f t="shared" si="0"/>
        <v>1.4119057279795029</v>
      </c>
      <c r="D20" s="13">
        <f>Labour!U27</f>
        <v>1.400385515627151</v>
      </c>
      <c r="E20">
        <f>Fuel!U27</f>
        <v>1.5082189919847842</v>
      </c>
      <c r="F20">
        <f>'Vehicle Operating Cost'!U27</f>
        <v>1.4151228099589235</v>
      </c>
    </row>
    <row r="21" spans="1:6" x14ac:dyDescent="0.35">
      <c r="A21">
        <f t="shared" si="1"/>
        <v>2017</v>
      </c>
      <c r="B21" s="45">
        <f t="shared" si="2"/>
        <v>8.8518128200787416E-3</v>
      </c>
      <c r="C21">
        <f t="shared" si="0"/>
        <v>1.4244036532031743</v>
      </c>
      <c r="D21" s="13">
        <f>Labour!U28</f>
        <v>1.4088760383679837</v>
      </c>
      <c r="E21">
        <f>Fuel!U28</f>
        <v>1.5436761309604672</v>
      </c>
      <c r="F21">
        <f>'Vehicle Operating Cost'!U28</f>
        <v>1.44982814988683</v>
      </c>
    </row>
    <row r="22" spans="1:6" x14ac:dyDescent="0.35">
      <c r="A22">
        <f t="shared" si="1"/>
        <v>2018</v>
      </c>
      <c r="B22" s="45">
        <f t="shared" si="2"/>
        <v>-1.1713056216764994E-2</v>
      </c>
      <c r="C22">
        <f t="shared" si="0"/>
        <v>1.40771953313784</v>
      </c>
      <c r="D22" s="13">
        <f>Labour!U29</f>
        <v>1.3502684840974803</v>
      </c>
      <c r="E22">
        <f>Fuel!U29</f>
        <v>1.8623828284200512</v>
      </c>
      <c r="F22">
        <f>'Vehicle Operating Cost'!U29</f>
        <v>1.4750607762595354</v>
      </c>
    </row>
    <row r="23" spans="1:6" x14ac:dyDescent="0.35">
      <c r="A23">
        <f t="shared" si="1"/>
        <v>2019</v>
      </c>
      <c r="B23" s="45">
        <f t="shared" si="2"/>
        <v>2.2440683613948131E-2</v>
      </c>
      <c r="C23">
        <f t="shared" si="0"/>
        <v>1.4393097217981612</v>
      </c>
      <c r="D23" s="13">
        <f>Labour!U30</f>
        <v>1.3991922529716827</v>
      </c>
      <c r="E23">
        <f>Fuel!U30</f>
        <v>1.7606303491373454</v>
      </c>
      <c r="F23">
        <f>'Vehicle Operating Cost'!U30</f>
        <v>1.4786654371699217</v>
      </c>
    </row>
    <row r="24" spans="1:6" x14ac:dyDescent="0.35">
      <c r="A24">
        <f t="shared" si="1"/>
        <v>2020</v>
      </c>
      <c r="B24" s="45">
        <f t="shared" si="2"/>
        <v>3.471903812353605E-2</v>
      </c>
      <c r="C24">
        <f t="shared" si="0"/>
        <v>1.4892811709008476</v>
      </c>
      <c r="D24" s="13">
        <f>Labour!U31</f>
        <v>1.4810225343063013</v>
      </c>
      <c r="E24">
        <f>Fuel!U31</f>
        <v>1.5525064529275912</v>
      </c>
      <c r="F24">
        <f>'Vehicle Operating Cost'!U31</f>
        <v>1.5032274289546483</v>
      </c>
    </row>
    <row r="25" spans="1:6" x14ac:dyDescent="0.35">
      <c r="A25">
        <f t="shared" si="1"/>
        <v>2021</v>
      </c>
      <c r="B25" s="45">
        <f t="shared" si="2"/>
        <v>2.6327886531373856E-2</v>
      </c>
      <c r="C25">
        <f t="shared" si="0"/>
        <v>1.5284907965816368</v>
      </c>
      <c r="D25" s="13">
        <f>Labour!U32</f>
        <v>1.4781311671026665</v>
      </c>
      <c r="E25">
        <f>Fuel!U32</f>
        <v>1.947425621518815</v>
      </c>
      <c r="F25">
        <f>'Vehicle Operating Cost'!U32</f>
        <v>1.5467348478497775</v>
      </c>
    </row>
    <row r="26" spans="1:6" x14ac:dyDescent="0.35">
      <c r="A26">
        <f t="shared" si="1"/>
        <v>2022</v>
      </c>
      <c r="B26" s="45">
        <f t="shared" si="2"/>
        <v>9.8743180694739641E-2</v>
      </c>
      <c r="C26">
        <f t="shared" si="0"/>
        <v>1.6794188394987437</v>
      </c>
      <c r="D26" s="13">
        <f>Labour!U33</f>
        <v>1.5584010280416722</v>
      </c>
      <c r="E26">
        <f>Fuel!U33</f>
        <v>2.7137617171579946</v>
      </c>
      <c r="F26">
        <f>'Vehicle Operating Cost'!U33</f>
        <v>1.6680358789504561</v>
      </c>
    </row>
    <row r="27" spans="1:6" x14ac:dyDescent="0.35">
      <c r="A27">
        <f t="shared" si="1"/>
        <v>2023</v>
      </c>
      <c r="B27" s="45">
        <f t="shared" si="2"/>
        <v>2.2557339276559008E-2</v>
      </c>
      <c r="C27">
        <f t="shared" si="0"/>
        <v>1.7173020600487618</v>
      </c>
      <c r="D27" s="13">
        <f>Labour!U34</f>
        <v>1.6132577322168395</v>
      </c>
      <c r="E27">
        <f>Fuel!U34</f>
        <v>2.5777747588642845</v>
      </c>
      <c r="F27">
        <f>'Vehicle Operating Cost'!U34</f>
        <v>1.7651102355603985</v>
      </c>
    </row>
    <row r="28" spans="1:6" x14ac:dyDescent="0.35">
      <c r="A28">
        <f t="shared" si="1"/>
        <v>2024</v>
      </c>
      <c r="B28" s="45">
        <f t="shared" si="2"/>
        <v>-1</v>
      </c>
      <c r="C28">
        <f t="shared" si="0"/>
        <v>0</v>
      </c>
      <c r="D28" s="13">
        <f>Labour!U35</f>
        <v>0</v>
      </c>
      <c r="E28">
        <f>Fuel!U35</f>
        <v>0</v>
      </c>
      <c r="F28">
        <f>'Vehicle Operating Cost'!U35</f>
        <v>0</v>
      </c>
    </row>
    <row r="29" spans="1:6" x14ac:dyDescent="0.35">
      <c r="A29">
        <f t="shared" si="1"/>
        <v>2025</v>
      </c>
      <c r="B29" s="45" t="e">
        <f t="shared" si="2"/>
        <v>#DIV/0!</v>
      </c>
      <c r="C29">
        <f t="shared" si="0"/>
        <v>0</v>
      </c>
      <c r="D29" s="13">
        <f>Labour!U36</f>
        <v>0</v>
      </c>
      <c r="E29">
        <f>Fuel!U36</f>
        <v>0</v>
      </c>
      <c r="F29">
        <f>'Vehicle Operating Cost'!U36</f>
        <v>0</v>
      </c>
    </row>
    <row r="30" spans="1:6" x14ac:dyDescent="0.35">
      <c r="A30">
        <f t="shared" si="1"/>
        <v>2026</v>
      </c>
      <c r="B30" s="45" t="e">
        <f t="shared" si="2"/>
        <v>#DIV/0!</v>
      </c>
      <c r="C30">
        <f t="shared" si="0"/>
        <v>0</v>
      </c>
      <c r="D30" s="13">
        <f>Labour!U37</f>
        <v>0</v>
      </c>
      <c r="E30">
        <f>Fuel!U37</f>
        <v>0</v>
      </c>
      <c r="F30">
        <f>'Vehicle Operating Cost'!U37</f>
        <v>0</v>
      </c>
    </row>
    <row r="31" spans="1:6" x14ac:dyDescent="0.35">
      <c r="A31">
        <f t="shared" si="1"/>
        <v>2027</v>
      </c>
      <c r="B31" s="45" t="e">
        <f t="shared" si="2"/>
        <v>#DIV/0!</v>
      </c>
      <c r="C31">
        <f t="shared" si="0"/>
        <v>0</v>
      </c>
      <c r="D31" s="13">
        <f>Labour!U38</f>
        <v>0</v>
      </c>
      <c r="E31">
        <f>Fuel!U38</f>
        <v>0</v>
      </c>
      <c r="F31">
        <f>'Vehicle Operating Cost'!U38</f>
        <v>0</v>
      </c>
    </row>
    <row r="32" spans="1:6" x14ac:dyDescent="0.35">
      <c r="A32">
        <f t="shared" si="1"/>
        <v>2028</v>
      </c>
      <c r="B32" s="45" t="e">
        <f t="shared" si="2"/>
        <v>#DIV/0!</v>
      </c>
      <c r="C32">
        <f t="shared" si="0"/>
        <v>0</v>
      </c>
      <c r="D32" s="13">
        <f>Labour!U39</f>
        <v>0</v>
      </c>
      <c r="E32">
        <f>Fuel!U39</f>
        <v>0</v>
      </c>
      <c r="F32">
        <f>'Vehicle Operating Cost'!U39</f>
        <v>0</v>
      </c>
    </row>
    <row r="33" spans="1:6" x14ac:dyDescent="0.35">
      <c r="A33">
        <f t="shared" si="1"/>
        <v>2029</v>
      </c>
      <c r="B33" s="45" t="e">
        <f t="shared" si="2"/>
        <v>#DIV/0!</v>
      </c>
      <c r="C33">
        <f t="shared" si="0"/>
        <v>0</v>
      </c>
      <c r="D33" s="13">
        <f>Labour!U40</f>
        <v>0</v>
      </c>
      <c r="E33">
        <f>Fuel!U40</f>
        <v>0</v>
      </c>
      <c r="F33">
        <f>'Vehicle Operating Cost'!U40</f>
        <v>0</v>
      </c>
    </row>
    <row r="34" spans="1:6" x14ac:dyDescent="0.35">
      <c r="A34">
        <f t="shared" si="1"/>
        <v>2030</v>
      </c>
      <c r="B34" s="45" t="e">
        <f t="shared" si="2"/>
        <v>#DIV/0!</v>
      </c>
      <c r="C34">
        <f t="shared" si="0"/>
        <v>0</v>
      </c>
      <c r="D34" s="13">
        <f>Labour!U41</f>
        <v>0</v>
      </c>
      <c r="E34">
        <f>Fuel!U41</f>
        <v>0</v>
      </c>
      <c r="F34">
        <f>'Vehicle Operating Cost'!U41</f>
        <v>0</v>
      </c>
    </row>
    <row r="35" spans="1:6" x14ac:dyDescent="0.35">
      <c r="A35">
        <f t="shared" si="1"/>
        <v>2031</v>
      </c>
      <c r="B35" s="45" t="e">
        <f t="shared" ref="B35:B36" si="3">C35/C34-1</f>
        <v>#DIV/0!</v>
      </c>
      <c r="C35">
        <f t="shared" ref="C35:C36" si="4">D35*$D$3+E35*$E$3+F35*$F$3</f>
        <v>0</v>
      </c>
      <c r="D35" s="13">
        <f>Labour!U42</f>
        <v>0</v>
      </c>
      <c r="E35">
        <f>Fuel!U42</f>
        <v>0</v>
      </c>
      <c r="F35">
        <f>'Vehicle Operating Cost'!U42</f>
        <v>0</v>
      </c>
    </row>
    <row r="36" spans="1:6" x14ac:dyDescent="0.35">
      <c r="A36">
        <f t="shared" si="1"/>
        <v>2032</v>
      </c>
      <c r="B36" s="45" t="e">
        <f t="shared" si="3"/>
        <v>#DIV/0!</v>
      </c>
      <c r="C36">
        <f t="shared" si="4"/>
        <v>0</v>
      </c>
      <c r="D36" s="13">
        <f>Labour!U43</f>
        <v>0</v>
      </c>
      <c r="E36">
        <f>Fuel!U43</f>
        <v>0</v>
      </c>
      <c r="F36">
        <f>'Vehicle Operating Cost'!U43</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workbookViewId="0">
      <selection activeCell="F9" sqref="F9"/>
    </sheetView>
  </sheetViews>
  <sheetFormatPr defaultRowHeight="14.5" x14ac:dyDescent="0.35"/>
  <sheetData>
    <row r="1" spans="1:6" x14ac:dyDescent="0.35">
      <c r="A1" t="s">
        <v>74</v>
      </c>
    </row>
    <row r="2" spans="1:6" x14ac:dyDescent="0.35">
      <c r="A2" t="s">
        <v>24</v>
      </c>
    </row>
    <row r="3" spans="1:6" x14ac:dyDescent="0.35">
      <c r="A3" t="s">
        <v>25</v>
      </c>
      <c r="C3" s="5">
        <f>SUM(D3:F3)</f>
        <v>1</v>
      </c>
      <c r="D3" s="5">
        <v>0.85</v>
      </c>
      <c r="E3" s="5">
        <v>0.1</v>
      </c>
      <c r="F3" s="5">
        <v>0.05</v>
      </c>
    </row>
    <row r="5" spans="1:6" x14ac:dyDescent="0.35">
      <c r="B5" s="2" t="s">
        <v>78</v>
      </c>
      <c r="C5" t="s">
        <v>77</v>
      </c>
      <c r="D5" t="s">
        <v>47</v>
      </c>
      <c r="E5" t="s">
        <v>6</v>
      </c>
      <c r="F5" t="s">
        <v>15</v>
      </c>
    </row>
    <row r="6" spans="1:6" x14ac:dyDescent="0.35">
      <c r="A6">
        <v>2002</v>
      </c>
      <c r="B6" s="2"/>
      <c r="C6">
        <f t="shared" ref="C6:C7" si="0">D6*$D$3+E6*$E$3+F6*$F$3</f>
        <v>1</v>
      </c>
      <c r="D6" s="13">
        <f>Labour!U13</f>
        <v>1</v>
      </c>
      <c r="E6">
        <f>Fuel!U13</f>
        <v>1</v>
      </c>
      <c r="F6">
        <f>'Vehicle Operating Cost'!U13</f>
        <v>1</v>
      </c>
    </row>
    <row r="7" spans="1:6" x14ac:dyDescent="0.35">
      <c r="A7">
        <f>A6+1</f>
        <v>2003</v>
      </c>
      <c r="B7" s="45">
        <f>C7/C6-1</f>
        <v>5.9771564808666522E-2</v>
      </c>
      <c r="C7">
        <f t="shared" si="0"/>
        <v>1.0597715648086665</v>
      </c>
      <c r="D7">
        <f>Labour!W14</f>
        <v>1.0579141670512229</v>
      </c>
      <c r="E7">
        <f>Fuel!W14</f>
        <v>1.083255002014234</v>
      </c>
      <c r="F7">
        <f>'Vehicle Operating Cost'!W14</f>
        <v>1.0443804522740743</v>
      </c>
    </row>
    <row r="8" spans="1:6" x14ac:dyDescent="0.35">
      <c r="A8">
        <f t="shared" ref="A8:A36" si="1">A7+1</f>
        <v>2004</v>
      </c>
      <c r="B8" s="45">
        <f t="shared" ref="B8:B36" si="2">C8/C7-1</f>
        <v>1.0466339008337044E-2</v>
      </c>
      <c r="C8">
        <f t="shared" ref="C8:C36" si="3">D8*$D$3+E8*$E$3+F8*$F$3</f>
        <v>1.0708634932773498</v>
      </c>
      <c r="D8">
        <f>Labour!W15</f>
        <v>1.060359944623904</v>
      </c>
      <c r="E8">
        <f>Fuel!W15</f>
        <v>1.1565731166912849</v>
      </c>
      <c r="F8">
        <f>'Vehicle Operating Cost'!W15</f>
        <v>1.0780045735580583</v>
      </c>
    </row>
    <row r="9" spans="1:6" x14ac:dyDescent="0.35">
      <c r="A9">
        <f t="shared" si="1"/>
        <v>2005</v>
      </c>
      <c r="B9" s="45">
        <f t="shared" si="2"/>
        <v>2.5906014841849734E-2</v>
      </c>
      <c r="C9">
        <f t="shared" si="3"/>
        <v>1.0986052988277879</v>
      </c>
      <c r="D9">
        <f>Labour!W16</f>
        <v>1.0668666359021688</v>
      </c>
      <c r="E9">
        <f>Fuel!W16</f>
        <v>1.3639049281589899</v>
      </c>
      <c r="F9">
        <f>'Vehicle Operating Cost'!W16</f>
        <v>1.1075633099009061</v>
      </c>
    </row>
    <row r="10" spans="1:6" x14ac:dyDescent="0.35">
      <c r="A10">
        <f t="shared" si="1"/>
        <v>2006</v>
      </c>
      <c r="B10" s="45">
        <f t="shared" si="2"/>
        <v>2.9656490350053133E-2</v>
      </c>
      <c r="C10">
        <f t="shared" si="3"/>
        <v>1.1311860762709915</v>
      </c>
      <c r="D10">
        <f>Labour!W17</f>
        <v>1.0754960775265345</v>
      </c>
      <c r="E10">
        <f>Fuel!W17</f>
        <v>1.5952732644017722</v>
      </c>
      <c r="F10">
        <f>'Vehicle Operating Cost'!W17</f>
        <v>1.1497416786651984</v>
      </c>
    </row>
    <row r="11" spans="1:6" x14ac:dyDescent="0.35">
      <c r="A11">
        <f t="shared" si="1"/>
        <v>2007</v>
      </c>
      <c r="B11" s="45">
        <f t="shared" si="2"/>
        <v>4.2543401218598564E-2</v>
      </c>
      <c r="C11">
        <f t="shared" si="3"/>
        <v>1.1793105793666805</v>
      </c>
      <c r="D11">
        <f>Labour!W18</f>
        <v>1.1318412551915089</v>
      </c>
      <c r="E11">
        <f>Fuel!W18</f>
        <v>1.5713710218880084</v>
      </c>
      <c r="F11">
        <f>'Vehicle Operating Cost'!W18</f>
        <v>1.2021682053019394</v>
      </c>
    </row>
    <row r="12" spans="1:6" x14ac:dyDescent="0.35">
      <c r="A12">
        <f t="shared" si="1"/>
        <v>2008</v>
      </c>
      <c r="B12" s="45">
        <f t="shared" si="2"/>
        <v>2.7660703443488366E-2</v>
      </c>
      <c r="C12">
        <f t="shared" si="3"/>
        <v>1.2119311395703107</v>
      </c>
      <c r="D12">
        <f>Labour!W19</f>
        <v>1.1346100599907707</v>
      </c>
      <c r="E12">
        <f>Fuel!W19</f>
        <v>1.8520209480327645</v>
      </c>
      <c r="F12">
        <f>'Vehicle Operating Cost'!W19</f>
        <v>1.2462098754975857</v>
      </c>
    </row>
    <row r="13" spans="1:6" x14ac:dyDescent="0.35">
      <c r="A13">
        <f t="shared" si="1"/>
        <v>2009</v>
      </c>
      <c r="B13" s="45">
        <f t="shared" si="2"/>
        <v>-2.6633381950172175E-2</v>
      </c>
      <c r="C13">
        <f t="shared" si="3"/>
        <v>1.1796533146328272</v>
      </c>
      <c r="D13">
        <f>Labour!W20</f>
        <v>1.1275076561647857</v>
      </c>
      <c r="E13">
        <f>Fuel!W20</f>
        <v>1.5641197797770912</v>
      </c>
      <c r="F13">
        <f>'Vehicle Operating Cost'!W20</f>
        <v>1.2971965783010075</v>
      </c>
    </row>
    <row r="14" spans="1:6" x14ac:dyDescent="0.35">
      <c r="A14">
        <f t="shared" si="1"/>
        <v>2010</v>
      </c>
      <c r="B14" s="45">
        <f t="shared" si="2"/>
        <v>3.4767428390763078E-2</v>
      </c>
      <c r="C14">
        <f t="shared" si="3"/>
        <v>1.2206668267752503</v>
      </c>
      <c r="D14">
        <f>Labour!W21</f>
        <v>1.1725888324873097</v>
      </c>
      <c r="E14">
        <f>Fuel!W21</f>
        <v>1.5729824090237676</v>
      </c>
      <c r="F14">
        <f>'Vehicle Operating Cost'!W21</f>
        <v>1.3333615651732023</v>
      </c>
    </row>
    <row r="15" spans="1:6" x14ac:dyDescent="0.35">
      <c r="A15">
        <f t="shared" si="1"/>
        <v>2011</v>
      </c>
      <c r="B15" s="45">
        <f t="shared" si="2"/>
        <v>3.5062785662864915E-2</v>
      </c>
      <c r="C15">
        <f t="shared" si="3"/>
        <v>1.2634668060882404</v>
      </c>
      <c r="D15">
        <f>Labour!W22</f>
        <v>1.1987540378403325</v>
      </c>
      <c r="E15">
        <f>Fuel!W22</f>
        <v>1.764603195917819</v>
      </c>
      <c r="F15">
        <f>'Vehicle Operating Cost'!W22</f>
        <v>1.3613110866435161</v>
      </c>
    </row>
    <row r="16" spans="1:6" x14ac:dyDescent="0.35">
      <c r="A16">
        <f t="shared" si="1"/>
        <v>2012</v>
      </c>
      <c r="B16" s="45">
        <f t="shared" si="2"/>
        <v>8.20841372985468E-2</v>
      </c>
      <c r="C16">
        <f t="shared" si="3"/>
        <v>1.3671773888713439</v>
      </c>
      <c r="D16">
        <f>Labour!W23</f>
        <v>1.3065528380249192</v>
      </c>
      <c r="E16">
        <f>Fuel!W23</f>
        <v>1.8729689807976366</v>
      </c>
      <c r="F16">
        <f>'Vehicle Operating Cost'!W23</f>
        <v>1.3862115694079777</v>
      </c>
    </row>
    <row r="17" spans="1:6" x14ac:dyDescent="0.35">
      <c r="A17">
        <f t="shared" si="1"/>
        <v>2013</v>
      </c>
      <c r="B17" s="45">
        <f t="shared" si="2"/>
        <v>-4.4279810174843948E-2</v>
      </c>
      <c r="C17">
        <f t="shared" si="3"/>
        <v>1.3066390336167819</v>
      </c>
      <c r="D17">
        <f>Labour!W24</f>
        <v>1.2261190586063684</v>
      </c>
      <c r="E17">
        <f>Fuel!W24</f>
        <v>1.9586410635155094</v>
      </c>
      <c r="F17">
        <f>'Vehicle Operating Cost'!W24</f>
        <v>1.371474548996358</v>
      </c>
    </row>
    <row r="18" spans="1:6" x14ac:dyDescent="0.35">
      <c r="A18">
        <f t="shared" si="1"/>
        <v>2014</v>
      </c>
      <c r="B18" s="45">
        <f t="shared" si="2"/>
        <v>6.4618030125161763E-2</v>
      </c>
      <c r="C18">
        <f t="shared" si="3"/>
        <v>1.3910714740537433</v>
      </c>
      <c r="D18">
        <f>Labour!W25</f>
        <v>1.3284222007802995</v>
      </c>
      <c r="E18">
        <f>Fuel!W25</f>
        <v>1.9332617161272994</v>
      </c>
      <c r="F18">
        <f>'Vehicle Operating Cost'!W25</f>
        <v>1.371728635555179</v>
      </c>
    </row>
    <row r="19" spans="1:6" x14ac:dyDescent="0.35">
      <c r="A19">
        <f t="shared" si="1"/>
        <v>2015</v>
      </c>
      <c r="B19" s="45">
        <f t="shared" si="2"/>
        <v>1.9529787295931023E-3</v>
      </c>
      <c r="C19">
        <f t="shared" si="3"/>
        <v>1.393788207053914</v>
      </c>
      <c r="D19">
        <f>Labour!W26</f>
        <v>1.3656668204891558</v>
      </c>
      <c r="E19">
        <f>Fuel!W26</f>
        <v>1.6346179669665635</v>
      </c>
      <c r="F19">
        <f>'Vehicle Operating Cost'!W26</f>
        <v>1.3901922588295075</v>
      </c>
    </row>
    <row r="20" spans="1:6" x14ac:dyDescent="0.35">
      <c r="A20">
        <f t="shared" si="1"/>
        <v>2016</v>
      </c>
      <c r="B20" s="45">
        <f t="shared" si="2"/>
        <v>1.9707251854022667E-2</v>
      </c>
      <c r="C20">
        <f t="shared" si="3"/>
        <v>1.4212559422814921</v>
      </c>
      <c r="D20">
        <f>Labour!W27</f>
        <v>1.4117674203968622</v>
      </c>
      <c r="E20">
        <f>Fuel!W27</f>
        <v>1.5026185040956086</v>
      </c>
      <c r="F20">
        <f>'Vehicle Operating Cost'!W27</f>
        <v>1.4198356906919622</v>
      </c>
    </row>
    <row r="21" spans="1:6" x14ac:dyDescent="0.35">
      <c r="A21">
        <f t="shared" si="1"/>
        <v>2017</v>
      </c>
      <c r="B21" s="45">
        <f t="shared" si="2"/>
        <v>2.4900519405797183E-3</v>
      </c>
      <c r="C21">
        <f t="shared" si="3"/>
        <v>1.4247949433986304</v>
      </c>
      <c r="D21">
        <f>Labour!W28</f>
        <v>1.4116289801568991</v>
      </c>
      <c r="E21">
        <f>Fuel!W28</f>
        <v>1.5179266818853225</v>
      </c>
      <c r="F21">
        <f>'Vehicle Operating Cost'!W28</f>
        <v>1.4623528415346823</v>
      </c>
    </row>
    <row r="22" spans="1:6" x14ac:dyDescent="0.35">
      <c r="A22">
        <f t="shared" si="1"/>
        <v>2018</v>
      </c>
      <c r="B22" s="45">
        <f t="shared" si="2"/>
        <v>-4.1733434018552673E-3</v>
      </c>
      <c r="C22">
        <f t="shared" si="3"/>
        <v>1.418848784822601</v>
      </c>
      <c r="D22">
        <f>Labour!W29</f>
        <v>1.3697277341947394</v>
      </c>
      <c r="E22">
        <f>Fuel!W29</f>
        <v>1.8032764871760438</v>
      </c>
      <c r="F22">
        <f>'Vehicle Operating Cost'!W29</f>
        <v>1.4850512407893621</v>
      </c>
    </row>
    <row r="23" spans="1:6" x14ac:dyDescent="0.35">
      <c r="A23">
        <f t="shared" si="1"/>
        <v>2019</v>
      </c>
      <c r="B23" s="45">
        <f t="shared" si="2"/>
        <v>1.1177273483846228E-2</v>
      </c>
      <c r="C23">
        <f t="shared" si="3"/>
        <v>1.4347076457227861</v>
      </c>
      <c r="D23">
        <f>Labour!W30</f>
        <v>1.3938163359483158</v>
      </c>
      <c r="E23">
        <f>Fuel!W30</f>
        <v>1.7521149456156839</v>
      </c>
      <c r="F23">
        <f>'Vehicle Operating Cost'!W30</f>
        <v>1.4950453121029892</v>
      </c>
    </row>
    <row r="24" spans="1:6" x14ac:dyDescent="0.35">
      <c r="A24">
        <f t="shared" si="1"/>
        <v>2020</v>
      </c>
      <c r="B24" s="45">
        <f t="shared" si="2"/>
        <v>3.623865682765115E-2</v>
      </c>
      <c r="C24">
        <f t="shared" si="3"/>
        <v>1.4866995237441414</v>
      </c>
      <c r="D24">
        <f>Labour!W31</f>
        <v>1.476234425473004</v>
      </c>
      <c r="E24">
        <f>Fuel!W31</f>
        <v>1.5631798039478983</v>
      </c>
      <c r="F24">
        <f>'Vehicle Operating Cost'!W31</f>
        <v>1.5116456339459636</v>
      </c>
    </row>
    <row r="25" spans="1:6" x14ac:dyDescent="0.35">
      <c r="A25">
        <f t="shared" si="1"/>
        <v>2021</v>
      </c>
      <c r="B25" s="45">
        <f t="shared" si="2"/>
        <v>2.9946316537040385E-2</v>
      </c>
      <c r="C25">
        <f t="shared" si="3"/>
        <v>1.5312206982776506</v>
      </c>
      <c r="D25">
        <f>Labour!W32</f>
        <v>1.4956160590678358</v>
      </c>
      <c r="E25">
        <f>Fuel!W32</f>
        <v>1.8239559554182889</v>
      </c>
      <c r="F25">
        <f>'Vehicle Operating Cost'!W32</f>
        <v>1.5510290505632249</v>
      </c>
    </row>
    <row r="26" spans="1:6" x14ac:dyDescent="0.35">
      <c r="A26">
        <f t="shared" si="1"/>
        <v>2022</v>
      </c>
      <c r="B26" s="45">
        <f t="shared" si="2"/>
        <v>7.5580708947925901E-2</v>
      </c>
      <c r="C26">
        <f t="shared" si="3"/>
        <v>1.6469514442092135</v>
      </c>
      <c r="D26">
        <f>Labour!W33</f>
        <v>1.5368251038301799</v>
      </c>
      <c r="E26">
        <f>Fuel!W33</f>
        <v>2.5743252316369003</v>
      </c>
      <c r="F26">
        <f>'Vehicle Operating Cost'!W33</f>
        <v>1.6643516557974078</v>
      </c>
    </row>
    <row r="27" spans="1:6" x14ac:dyDescent="0.35">
      <c r="A27">
        <f t="shared" si="1"/>
        <v>2023</v>
      </c>
      <c r="B27" s="45">
        <f t="shared" si="2"/>
        <v>4.9255694004797901E-2</v>
      </c>
      <c r="C27">
        <f t="shared" si="3"/>
        <v>1.7280731805859426</v>
      </c>
      <c r="D27">
        <f>Labour!W34</f>
        <v>1.6238578680203049</v>
      </c>
      <c r="E27">
        <f>Fuel!W34</f>
        <v>2.5939304417886393</v>
      </c>
      <c r="F27">
        <f>'Vehicle Operating Cost'!W34</f>
        <v>1.768018971796391</v>
      </c>
    </row>
    <row r="28" spans="1:6" x14ac:dyDescent="0.35">
      <c r="A28">
        <f t="shared" si="1"/>
        <v>2024</v>
      </c>
      <c r="B28" s="45">
        <f t="shared" si="2"/>
        <v>-1</v>
      </c>
      <c r="C28">
        <f t="shared" si="3"/>
        <v>0</v>
      </c>
      <c r="D28">
        <f>Labour!W35</f>
        <v>0</v>
      </c>
      <c r="E28">
        <f>Fuel!W35</f>
        <v>0</v>
      </c>
      <c r="F28">
        <f>'Vehicle Operating Cost'!W35</f>
        <v>0</v>
      </c>
    </row>
    <row r="29" spans="1:6" x14ac:dyDescent="0.35">
      <c r="A29">
        <f t="shared" si="1"/>
        <v>2025</v>
      </c>
      <c r="B29" s="45" t="e">
        <f t="shared" si="2"/>
        <v>#DIV/0!</v>
      </c>
      <c r="C29">
        <f t="shared" si="3"/>
        <v>0</v>
      </c>
      <c r="D29">
        <f>Labour!W36</f>
        <v>0</v>
      </c>
      <c r="E29">
        <f>Fuel!W36</f>
        <v>0</v>
      </c>
      <c r="F29">
        <f>'Vehicle Operating Cost'!W36</f>
        <v>0</v>
      </c>
    </row>
    <row r="30" spans="1:6" x14ac:dyDescent="0.35">
      <c r="A30">
        <f t="shared" si="1"/>
        <v>2026</v>
      </c>
      <c r="B30" s="45" t="e">
        <f t="shared" si="2"/>
        <v>#DIV/0!</v>
      </c>
      <c r="C30">
        <f t="shared" si="3"/>
        <v>0</v>
      </c>
      <c r="D30">
        <f>Labour!W37</f>
        <v>0</v>
      </c>
      <c r="E30">
        <f>Fuel!W37</f>
        <v>0</v>
      </c>
      <c r="F30">
        <f>'Vehicle Operating Cost'!W37</f>
        <v>0</v>
      </c>
    </row>
    <row r="31" spans="1:6" x14ac:dyDescent="0.35">
      <c r="A31">
        <f t="shared" si="1"/>
        <v>2027</v>
      </c>
      <c r="B31" s="45" t="e">
        <f t="shared" si="2"/>
        <v>#DIV/0!</v>
      </c>
      <c r="C31">
        <f t="shared" si="3"/>
        <v>0</v>
      </c>
      <c r="D31">
        <f>Labour!W38</f>
        <v>0</v>
      </c>
      <c r="E31">
        <f>Fuel!W38</f>
        <v>0</v>
      </c>
      <c r="F31">
        <f>'Vehicle Operating Cost'!W38</f>
        <v>0</v>
      </c>
    </row>
    <row r="32" spans="1:6" x14ac:dyDescent="0.35">
      <c r="A32">
        <f t="shared" si="1"/>
        <v>2028</v>
      </c>
      <c r="B32" s="45" t="e">
        <f t="shared" si="2"/>
        <v>#DIV/0!</v>
      </c>
      <c r="C32">
        <f t="shared" si="3"/>
        <v>0</v>
      </c>
      <c r="D32">
        <f>Labour!W39</f>
        <v>0</v>
      </c>
      <c r="E32">
        <f>Fuel!W39</f>
        <v>0</v>
      </c>
      <c r="F32">
        <f>'Vehicle Operating Cost'!W39</f>
        <v>0</v>
      </c>
    </row>
    <row r="33" spans="1:6" x14ac:dyDescent="0.35">
      <c r="A33">
        <f t="shared" si="1"/>
        <v>2029</v>
      </c>
      <c r="B33" s="45" t="e">
        <f t="shared" si="2"/>
        <v>#DIV/0!</v>
      </c>
      <c r="C33">
        <f t="shared" si="3"/>
        <v>0</v>
      </c>
      <c r="D33">
        <f>Labour!W40</f>
        <v>0</v>
      </c>
      <c r="E33">
        <f>Fuel!W40</f>
        <v>0</v>
      </c>
      <c r="F33">
        <f>'Vehicle Operating Cost'!W40</f>
        <v>0</v>
      </c>
    </row>
    <row r="34" spans="1:6" x14ac:dyDescent="0.35">
      <c r="A34">
        <f t="shared" si="1"/>
        <v>2030</v>
      </c>
      <c r="B34" s="45" t="e">
        <f t="shared" si="2"/>
        <v>#DIV/0!</v>
      </c>
      <c r="C34">
        <f t="shared" si="3"/>
        <v>0</v>
      </c>
      <c r="D34">
        <f>Labour!W41</f>
        <v>0</v>
      </c>
      <c r="E34">
        <f>Fuel!W41</f>
        <v>0</v>
      </c>
      <c r="F34">
        <f>'Vehicle Operating Cost'!W41</f>
        <v>0</v>
      </c>
    </row>
    <row r="35" spans="1:6" x14ac:dyDescent="0.35">
      <c r="A35">
        <f t="shared" si="1"/>
        <v>2031</v>
      </c>
      <c r="B35" s="45" t="e">
        <f t="shared" si="2"/>
        <v>#DIV/0!</v>
      </c>
      <c r="C35">
        <f t="shared" si="3"/>
        <v>0</v>
      </c>
      <c r="D35">
        <f>Labour!W42</f>
        <v>0</v>
      </c>
      <c r="E35">
        <f>Fuel!W42</f>
        <v>0</v>
      </c>
      <c r="F35">
        <f>'Vehicle Operating Cost'!W42</f>
        <v>0</v>
      </c>
    </row>
    <row r="36" spans="1:6" x14ac:dyDescent="0.35">
      <c r="A36">
        <f t="shared" si="1"/>
        <v>2032</v>
      </c>
      <c r="B36" s="45" t="e">
        <f t="shared" si="2"/>
        <v>#DIV/0!</v>
      </c>
      <c r="C36">
        <f t="shared" si="3"/>
        <v>0</v>
      </c>
      <c r="D36">
        <f>Labour!W43</f>
        <v>0</v>
      </c>
      <c r="E36">
        <f>Fuel!W43</f>
        <v>0</v>
      </c>
      <c r="F36">
        <f>'Vehicle Operating Cost'!W43</f>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opLeftCell="A22" workbookViewId="0">
      <selection activeCell="C34" sqref="C34"/>
    </sheetView>
  </sheetViews>
  <sheetFormatPr defaultRowHeight="14.5" x14ac:dyDescent="0.35"/>
  <sheetData>
    <row r="1" spans="1:14" x14ac:dyDescent="0.35">
      <c r="A1" t="s">
        <v>75</v>
      </c>
    </row>
    <row r="2" spans="1:14" x14ac:dyDescent="0.35">
      <c r="A2" t="s">
        <v>24</v>
      </c>
    </row>
    <row r="3" spans="1:14" x14ac:dyDescent="0.35">
      <c r="A3" t="s">
        <v>25</v>
      </c>
      <c r="C3" s="5">
        <f>SUM(D3:F3)</f>
        <v>1</v>
      </c>
      <c r="D3" s="5">
        <v>0.85</v>
      </c>
      <c r="E3" s="5">
        <v>0.1</v>
      </c>
      <c r="F3" s="5">
        <v>0.05</v>
      </c>
    </row>
    <row r="5" spans="1:14" x14ac:dyDescent="0.35">
      <c r="B5" s="2" t="s">
        <v>78</v>
      </c>
      <c r="C5" t="s">
        <v>77</v>
      </c>
      <c r="D5" t="s">
        <v>47</v>
      </c>
      <c r="E5" t="s">
        <v>6</v>
      </c>
      <c r="F5" t="s">
        <v>15</v>
      </c>
      <c r="L5" s="3"/>
      <c r="M5" s="3"/>
      <c r="N5" s="3"/>
    </row>
    <row r="6" spans="1:14" x14ac:dyDescent="0.35">
      <c r="A6">
        <v>2002</v>
      </c>
      <c r="B6" s="2"/>
      <c r="C6">
        <f t="shared" ref="C6:C34" si="0">D6*$D$3+E6*$E$3+F6*$F$3</f>
        <v>1</v>
      </c>
      <c r="D6">
        <f>Labour!V13</f>
        <v>1</v>
      </c>
      <c r="E6">
        <f>Fuel!V13</f>
        <v>1</v>
      </c>
      <c r="F6">
        <f>'Vehicle Operating Cost'!V13</f>
        <v>1</v>
      </c>
      <c r="L6" s="3"/>
      <c r="M6" s="3"/>
      <c r="N6" s="3"/>
    </row>
    <row r="7" spans="1:14" x14ac:dyDescent="0.35">
      <c r="A7">
        <f>A6+1</f>
        <v>2003</v>
      </c>
      <c r="B7" s="45">
        <f>C7/C6-1</f>
        <v>5.2819118745080607E-2</v>
      </c>
      <c r="C7">
        <f t="shared" si="0"/>
        <v>1.0528191187450806</v>
      </c>
      <c r="D7">
        <f>Labour!V14</f>
        <v>1.0483460559796434</v>
      </c>
      <c r="E7">
        <f>Fuel!V14</f>
        <v>1.0920892494929006</v>
      </c>
      <c r="F7">
        <f>'Vehicle Operating Cost'!V14</f>
        <v>1.0503209242618741</v>
      </c>
      <c r="L7" s="3"/>
      <c r="M7" s="3"/>
      <c r="N7" s="3"/>
    </row>
    <row r="8" spans="1:14" x14ac:dyDescent="0.35">
      <c r="A8">
        <f t="shared" ref="A8:A36" si="1">A7+1</f>
        <v>2004</v>
      </c>
      <c r="B8" s="45">
        <f t="shared" ref="B8:B34" si="2">C8/C7-1</f>
        <v>2.4371458750600539E-2</v>
      </c>
      <c r="C8">
        <f t="shared" si="0"/>
        <v>1.07847785646942</v>
      </c>
      <c r="D8">
        <f>Labour!V15</f>
        <v>1.0717557251908396</v>
      </c>
      <c r="E8">
        <f>Fuel!V15</f>
        <v>1.1327924273157541</v>
      </c>
      <c r="F8">
        <f>'Vehicle Operating Cost'!V15</f>
        <v>1.084124946512623</v>
      </c>
      <c r="L8" s="3"/>
      <c r="M8" s="3"/>
      <c r="N8" s="3"/>
    </row>
    <row r="9" spans="1:14" x14ac:dyDescent="0.35">
      <c r="A9">
        <f t="shared" si="1"/>
        <v>2005</v>
      </c>
      <c r="B9" s="45">
        <f t="shared" si="2"/>
        <v>1.0288946853352909E-2</v>
      </c>
      <c r="C9">
        <f t="shared" si="0"/>
        <v>1.0895742578171519</v>
      </c>
      <c r="D9">
        <f>Labour!V16</f>
        <v>1.059588248901226</v>
      </c>
      <c r="E9">
        <f>Fuel!V16</f>
        <v>1.3313049357674105</v>
      </c>
      <c r="F9">
        <f>'Vehicle Operating Cost'!V16</f>
        <v>1.1158750534873771</v>
      </c>
      <c r="L9" s="3"/>
      <c r="M9" s="3"/>
      <c r="N9" s="3"/>
    </row>
    <row r="10" spans="1:14" x14ac:dyDescent="0.35">
      <c r="A10">
        <f t="shared" si="1"/>
        <v>2006</v>
      </c>
      <c r="B10" s="45">
        <f t="shared" si="2"/>
        <v>4.8595914310630706E-2</v>
      </c>
      <c r="C10">
        <f t="shared" si="0"/>
        <v>1.1425231150851032</v>
      </c>
      <c r="D10">
        <f>Labour!V17</f>
        <v>1.0925746009715476</v>
      </c>
      <c r="E10">
        <f>Fuel!V17</f>
        <v>1.5613252197430698</v>
      </c>
      <c r="F10">
        <f>'Vehicle Operating Cost'!V17</f>
        <v>1.154043645699615</v>
      </c>
      <c r="L10" s="3"/>
      <c r="M10" s="3"/>
      <c r="N10" s="3"/>
    </row>
    <row r="11" spans="1:14" x14ac:dyDescent="0.35">
      <c r="A11">
        <f t="shared" si="1"/>
        <v>2007</v>
      </c>
      <c r="B11" s="45">
        <f t="shared" si="2"/>
        <v>2.3592078027172558E-2</v>
      </c>
      <c r="C11">
        <f t="shared" si="0"/>
        <v>1.1694776095640391</v>
      </c>
      <c r="D11">
        <f>Labour!V18</f>
        <v>1.1176960444136015</v>
      </c>
      <c r="E11">
        <f>Fuel!V18</f>
        <v>1.5925625422582823</v>
      </c>
      <c r="F11">
        <f>'Vehicle Operating Cost'!V18</f>
        <v>1.2035943517329912</v>
      </c>
      <c r="L11" s="3"/>
      <c r="M11" s="3"/>
      <c r="N11" s="3"/>
    </row>
    <row r="12" spans="1:14" x14ac:dyDescent="0.35">
      <c r="A12">
        <f t="shared" si="1"/>
        <v>2008</v>
      </c>
      <c r="B12" s="45">
        <f t="shared" si="2"/>
        <v>3.7811560580524706E-2</v>
      </c>
      <c r="C12">
        <f t="shared" si="0"/>
        <v>1.213697383045637</v>
      </c>
      <c r="D12">
        <f>Labour!V19</f>
        <v>1.1423548461716397</v>
      </c>
      <c r="E12">
        <f>Fuel!V19</f>
        <v>1.8000000000000003</v>
      </c>
      <c r="F12">
        <f>'Vehicle Operating Cost'!V19</f>
        <v>1.2539152759948651</v>
      </c>
      <c r="L12" s="3"/>
      <c r="M12" s="3"/>
      <c r="N12" s="3"/>
    </row>
    <row r="13" spans="1:14" x14ac:dyDescent="0.35">
      <c r="A13">
        <f t="shared" si="1"/>
        <v>2009</v>
      </c>
      <c r="B13" s="45">
        <f t="shared" si="2"/>
        <v>-2.1710893409185861E-2</v>
      </c>
      <c r="C13">
        <f t="shared" si="0"/>
        <v>1.1873469285313254</v>
      </c>
      <c r="D13">
        <f>Labour!V20</f>
        <v>1.1247744621790419</v>
      </c>
      <c r="E13">
        <f>Fuel!V20</f>
        <v>1.66342123056119</v>
      </c>
      <c r="F13">
        <f>'Vehicle Operating Cost'!V20</f>
        <v>1.2989302524604194</v>
      </c>
      <c r="L13" s="3"/>
      <c r="M13" s="3"/>
      <c r="N13" s="3"/>
    </row>
    <row r="14" spans="1:14" x14ac:dyDescent="0.35">
      <c r="A14">
        <f t="shared" si="1"/>
        <v>2010</v>
      </c>
      <c r="B14" s="45">
        <f t="shared" si="2"/>
        <v>1.2631152845885119E-2</v>
      </c>
      <c r="C14">
        <f t="shared" si="0"/>
        <v>1.2023444890666968</v>
      </c>
      <c r="D14">
        <f>Labour!V21</f>
        <v>1.1478140180430256</v>
      </c>
      <c r="E14">
        <f>Fuel!V21</f>
        <v>1.5952670723461799</v>
      </c>
      <c r="F14">
        <f>'Vehicle Operating Cost'!V21</f>
        <v>1.3435173299101413</v>
      </c>
      <c r="L14" s="3"/>
      <c r="M14" s="3"/>
      <c r="N14" s="3"/>
    </row>
    <row r="15" spans="1:14" x14ac:dyDescent="0.35">
      <c r="A15">
        <f t="shared" si="1"/>
        <v>2011</v>
      </c>
      <c r="B15" s="45">
        <f t="shared" si="2"/>
        <v>6.2639264571485498E-2</v>
      </c>
      <c r="C15">
        <f t="shared" si="0"/>
        <v>1.2776584636234132</v>
      </c>
      <c r="D15">
        <f>Labour!V22</f>
        <v>1.2198935924126761</v>
      </c>
      <c r="E15">
        <f>Fuel!V22</f>
        <v>1.7223799864773495</v>
      </c>
      <c r="F15">
        <f>'Vehicle Operating Cost'!V22</f>
        <v>1.3702182284980742</v>
      </c>
      <c r="L15" s="3"/>
      <c r="M15" s="3"/>
      <c r="N15" s="3"/>
    </row>
    <row r="16" spans="1:14" x14ac:dyDescent="0.35">
      <c r="A16">
        <f t="shared" si="1"/>
        <v>2012</v>
      </c>
      <c r="B16" s="45">
        <f t="shared" si="2"/>
        <v>5.3907920428508893E-2</v>
      </c>
      <c r="C16">
        <f t="shared" si="0"/>
        <v>1.3465343744152352</v>
      </c>
      <c r="D16">
        <f>Labour!V23</f>
        <v>1.2818875780707841</v>
      </c>
      <c r="E16">
        <f>Fuel!V23</f>
        <v>1.8696416497633539</v>
      </c>
      <c r="F16">
        <f>'Vehicle Operating Cost'!V23</f>
        <v>1.3993153615746683</v>
      </c>
      <c r="L16" s="3"/>
      <c r="M16" s="3"/>
      <c r="N16" s="3"/>
    </row>
    <row r="17" spans="1:14" x14ac:dyDescent="0.35">
      <c r="A17">
        <f t="shared" si="1"/>
        <v>2013</v>
      </c>
      <c r="B17" s="45">
        <f t="shared" si="2"/>
        <v>-1.332566778388522E-2</v>
      </c>
      <c r="C17">
        <f t="shared" si="0"/>
        <v>1.328590904682196</v>
      </c>
      <c r="D17">
        <f>Labour!V24</f>
        <v>1.2519083969465645</v>
      </c>
      <c r="E17">
        <f>Fuel!V24</f>
        <v>1.9505070993914806</v>
      </c>
      <c r="F17">
        <f>'Vehicle Operating Cost'!V24</f>
        <v>1.3883611467693626</v>
      </c>
      <c r="L17" s="3"/>
      <c r="M17" s="3"/>
      <c r="N17" s="3"/>
    </row>
    <row r="18" spans="1:14" x14ac:dyDescent="0.35">
      <c r="A18">
        <f t="shared" si="1"/>
        <v>2014</v>
      </c>
      <c r="B18" s="45">
        <f t="shared" si="2"/>
        <v>2.7021580912476084E-2</v>
      </c>
      <c r="C18">
        <f t="shared" si="0"/>
        <v>1.3644915313126458</v>
      </c>
      <c r="D18">
        <f>Labour!V25</f>
        <v>1.293041448489054</v>
      </c>
      <c r="E18">
        <f>Fuel!V25</f>
        <v>1.9624070317782285</v>
      </c>
      <c r="F18">
        <f>'Vehicle Operating Cost'!V25</f>
        <v>1.3833119383825419</v>
      </c>
      <c r="L18" s="3"/>
      <c r="M18" s="3"/>
      <c r="N18" s="3"/>
    </row>
    <row r="19" spans="1:14" x14ac:dyDescent="0.35">
      <c r="A19">
        <f t="shared" si="1"/>
        <v>2015</v>
      </c>
      <c r="B19" s="45">
        <f t="shared" si="2"/>
        <v>3.2388256977003316E-2</v>
      </c>
      <c r="C19">
        <f t="shared" si="0"/>
        <v>1.4086850336717445</v>
      </c>
      <c r="D19">
        <f>Labour!V26</f>
        <v>1.375387462410363</v>
      </c>
      <c r="E19">
        <f>Fuel!V26</f>
        <v>1.6943881000676133</v>
      </c>
      <c r="F19">
        <f>'Vehicle Operating Cost'!V26</f>
        <v>1.4033376123234917</v>
      </c>
      <c r="L19" s="3"/>
      <c r="M19" s="3"/>
      <c r="N19" s="3"/>
    </row>
    <row r="20" spans="1:14" x14ac:dyDescent="0.35">
      <c r="A20">
        <f t="shared" si="1"/>
        <v>2016</v>
      </c>
      <c r="B20" s="45">
        <f t="shared" si="2"/>
        <v>1.5549333987258773E-2</v>
      </c>
      <c r="C20">
        <f t="shared" si="0"/>
        <v>1.4305891477431592</v>
      </c>
      <c r="D20">
        <f>Labour!V27</f>
        <v>1.4177191764978021</v>
      </c>
      <c r="E20">
        <f>Fuel!V27</f>
        <v>1.5433400946585534</v>
      </c>
      <c r="F20">
        <f>'Vehicle Operating Cost'!V27</f>
        <v>1.4238767650834403</v>
      </c>
      <c r="L20" s="3"/>
      <c r="M20" s="3"/>
      <c r="N20" s="3"/>
    </row>
    <row r="21" spans="1:14" x14ac:dyDescent="0.35">
      <c r="A21">
        <f t="shared" si="1"/>
        <v>2017</v>
      </c>
      <c r="B21" s="45">
        <f t="shared" si="2"/>
        <v>-5.6615420104426661E-3</v>
      </c>
      <c r="C21">
        <f t="shared" si="0"/>
        <v>1.4224898071835279</v>
      </c>
      <c r="D21">
        <f>Labour!V28</f>
        <v>1.4048577376821647</v>
      </c>
      <c r="E21">
        <f>Fuel!V28</f>
        <v>1.5459093982420555</v>
      </c>
      <c r="F21">
        <f>'Vehicle Operating Cost'!V28</f>
        <v>1.4753958065896446</v>
      </c>
      <c r="L21" s="3"/>
      <c r="M21" s="3"/>
      <c r="N21" s="3"/>
    </row>
    <row r="22" spans="1:14" x14ac:dyDescent="0.35">
      <c r="A22">
        <f t="shared" si="1"/>
        <v>2018</v>
      </c>
      <c r="B22" s="45">
        <f t="shared" si="2"/>
        <v>5.0385232733993757E-3</v>
      </c>
      <c r="C22">
        <f t="shared" si="0"/>
        <v>1.4296570551831955</v>
      </c>
      <c r="D22">
        <f>Labour!V29</f>
        <v>1.3905158454776774</v>
      </c>
      <c r="E22">
        <f>Fuel!V29</f>
        <v>1.7298174442190666</v>
      </c>
      <c r="F22">
        <f>'Vehicle Operating Cost'!V29</f>
        <v>1.4947368421052636</v>
      </c>
      <c r="L22" s="3"/>
      <c r="M22" s="3"/>
      <c r="N22" s="3"/>
    </row>
    <row r="23" spans="1:14" x14ac:dyDescent="0.35">
      <c r="A23">
        <f t="shared" si="1"/>
        <v>2019</v>
      </c>
      <c r="B23" s="45">
        <f t="shared" si="2"/>
        <v>-2.332038805070713E-3</v>
      </c>
      <c r="C23">
        <f t="shared" si="0"/>
        <v>1.4263230394525652</v>
      </c>
      <c r="D23">
        <f>Labour!V30</f>
        <v>1.3784408975248668</v>
      </c>
      <c r="E23">
        <f>Fuel!V30</f>
        <v>1.7901284651791749</v>
      </c>
      <c r="F23">
        <f>'Vehicle Operating Cost'!V30</f>
        <v>1.5127086007702184</v>
      </c>
      <c r="L23" s="3"/>
      <c r="M23" s="3"/>
      <c r="N23" s="3"/>
    </row>
    <row r="24" spans="1:14" x14ac:dyDescent="0.35">
      <c r="A24">
        <f t="shared" si="1"/>
        <v>2020</v>
      </c>
      <c r="B24" s="45">
        <f t="shared" si="2"/>
        <v>4.339364463853923E-2</v>
      </c>
      <c r="C24">
        <f t="shared" si="0"/>
        <v>1.4882163945663309</v>
      </c>
      <c r="D24">
        <f>Labour!V31</f>
        <v>1.4723108952116584</v>
      </c>
      <c r="E24">
        <f>Fuel!V31</f>
        <v>1.6075726842461122</v>
      </c>
      <c r="F24">
        <f>'Vehicle Operating Cost'!V31</f>
        <v>1.5198973042362003</v>
      </c>
    </row>
    <row r="25" spans="1:14" x14ac:dyDescent="0.35">
      <c r="A25">
        <f t="shared" si="1"/>
        <v>2021</v>
      </c>
      <c r="B25" s="45">
        <f t="shared" si="2"/>
        <v>2.582333273817361E-2</v>
      </c>
      <c r="C25">
        <f t="shared" si="0"/>
        <v>1.5266471017096224</v>
      </c>
      <c r="D25">
        <f>Labour!V32</f>
        <v>1.4987739995373583</v>
      </c>
      <c r="E25">
        <f>Fuel!V32</f>
        <v>1.7480730223123728</v>
      </c>
      <c r="F25">
        <f>'Vehicle Operating Cost'!V32</f>
        <v>1.5576379974326062</v>
      </c>
    </row>
    <row r="26" spans="1:14" x14ac:dyDescent="0.35">
      <c r="A26">
        <f t="shared" si="1"/>
        <v>2022</v>
      </c>
      <c r="B26" s="45">
        <f t="shared" si="2"/>
        <v>5.763839343548538E-2</v>
      </c>
      <c r="C26">
        <f t="shared" si="0"/>
        <v>1.6146405879951049</v>
      </c>
      <c r="D26">
        <f>Labour!V33</f>
        <v>1.5125144575526253</v>
      </c>
      <c r="E26">
        <f>Fuel!V33</f>
        <v>2.4616632860040566</v>
      </c>
      <c r="F26">
        <f>'Vehicle Operating Cost'!V33</f>
        <v>1.6567394094993584</v>
      </c>
    </row>
    <row r="27" spans="1:14" x14ac:dyDescent="0.35">
      <c r="A27">
        <f t="shared" si="1"/>
        <v>2023</v>
      </c>
      <c r="B27" s="45">
        <f t="shared" si="2"/>
        <v>8.0568188398011831E-2</v>
      </c>
      <c r="C27">
        <f t="shared" si="0"/>
        <v>1.7447292550837712</v>
      </c>
      <c r="D27">
        <f>Labour!V34</f>
        <v>1.6347906546379827</v>
      </c>
      <c r="E27">
        <f>Fuel!V34</f>
        <v>2.6651791751183231</v>
      </c>
      <c r="F27">
        <f>'Vehicle Operating Cost'!V34</f>
        <v>1.7727856225930678</v>
      </c>
    </row>
    <row r="28" spans="1:14" x14ac:dyDescent="0.35">
      <c r="A28">
        <f t="shared" si="1"/>
        <v>2024</v>
      </c>
      <c r="B28" s="45">
        <f t="shared" si="2"/>
        <v>-1</v>
      </c>
      <c r="C28">
        <f t="shared" si="0"/>
        <v>0</v>
      </c>
      <c r="D28">
        <f>Labour!V35</f>
        <v>0</v>
      </c>
      <c r="E28">
        <f>Fuel!V35</f>
        <v>0</v>
      </c>
      <c r="F28">
        <f>'Vehicle Operating Cost'!V35</f>
        <v>0</v>
      </c>
    </row>
    <row r="29" spans="1:14" x14ac:dyDescent="0.35">
      <c r="A29">
        <f t="shared" si="1"/>
        <v>2025</v>
      </c>
      <c r="B29" s="45" t="e">
        <f t="shared" si="2"/>
        <v>#DIV/0!</v>
      </c>
      <c r="C29">
        <f t="shared" si="0"/>
        <v>0</v>
      </c>
      <c r="D29">
        <f>Labour!V36</f>
        <v>0</v>
      </c>
      <c r="E29">
        <f>Fuel!V36</f>
        <v>0</v>
      </c>
      <c r="F29">
        <f>'Vehicle Operating Cost'!V36</f>
        <v>0</v>
      </c>
    </row>
    <row r="30" spans="1:14" x14ac:dyDescent="0.35">
      <c r="A30">
        <f t="shared" si="1"/>
        <v>2026</v>
      </c>
      <c r="B30" s="45" t="e">
        <f t="shared" si="2"/>
        <v>#DIV/0!</v>
      </c>
      <c r="C30">
        <f t="shared" si="0"/>
        <v>0</v>
      </c>
      <c r="D30">
        <f>Labour!V37</f>
        <v>0</v>
      </c>
      <c r="E30">
        <f>Fuel!V37</f>
        <v>0</v>
      </c>
      <c r="F30">
        <f>'Vehicle Operating Cost'!V37</f>
        <v>0</v>
      </c>
    </row>
    <row r="31" spans="1:14" x14ac:dyDescent="0.35">
      <c r="A31">
        <f t="shared" si="1"/>
        <v>2027</v>
      </c>
      <c r="B31" s="45" t="e">
        <f t="shared" si="2"/>
        <v>#DIV/0!</v>
      </c>
      <c r="C31">
        <f t="shared" si="0"/>
        <v>0</v>
      </c>
      <c r="D31">
        <f>Labour!V38</f>
        <v>0</v>
      </c>
      <c r="E31">
        <f>Fuel!V38</f>
        <v>0</v>
      </c>
      <c r="F31">
        <f>'Vehicle Operating Cost'!V38</f>
        <v>0</v>
      </c>
    </row>
    <row r="32" spans="1:14" x14ac:dyDescent="0.35">
      <c r="A32">
        <f t="shared" si="1"/>
        <v>2028</v>
      </c>
      <c r="B32" s="45" t="e">
        <f t="shared" si="2"/>
        <v>#DIV/0!</v>
      </c>
      <c r="C32">
        <f t="shared" si="0"/>
        <v>0</v>
      </c>
      <c r="D32">
        <f>Labour!V39</f>
        <v>0</v>
      </c>
      <c r="E32">
        <f>Fuel!V39</f>
        <v>0</v>
      </c>
      <c r="F32">
        <f>'Vehicle Operating Cost'!V39</f>
        <v>0</v>
      </c>
    </row>
    <row r="33" spans="1:6" x14ac:dyDescent="0.35">
      <c r="A33">
        <f t="shared" si="1"/>
        <v>2029</v>
      </c>
      <c r="B33" s="45" t="e">
        <f t="shared" si="2"/>
        <v>#DIV/0!</v>
      </c>
      <c r="C33">
        <f t="shared" si="0"/>
        <v>0</v>
      </c>
      <c r="D33">
        <f>Labour!V40</f>
        <v>0</v>
      </c>
      <c r="E33">
        <f>Fuel!V40</f>
        <v>0</v>
      </c>
      <c r="F33">
        <f>'Vehicle Operating Cost'!V40</f>
        <v>0</v>
      </c>
    </row>
    <row r="34" spans="1:6" x14ac:dyDescent="0.35">
      <c r="A34">
        <f t="shared" si="1"/>
        <v>2030</v>
      </c>
      <c r="B34" s="45" t="e">
        <f t="shared" si="2"/>
        <v>#DIV/0!</v>
      </c>
      <c r="C34">
        <f t="shared" si="0"/>
        <v>0</v>
      </c>
      <c r="D34">
        <f>Labour!V41</f>
        <v>0</v>
      </c>
      <c r="E34">
        <f>Fuel!V41</f>
        <v>0</v>
      </c>
      <c r="F34">
        <f>'Vehicle Operating Cost'!V41</f>
        <v>0</v>
      </c>
    </row>
    <row r="35" spans="1:6" x14ac:dyDescent="0.35">
      <c r="A35">
        <f t="shared" si="1"/>
        <v>2031</v>
      </c>
      <c r="B35" s="45" t="e">
        <f t="shared" ref="B35:B36" si="3">C35/C34-1</f>
        <v>#DIV/0!</v>
      </c>
      <c r="C35">
        <f t="shared" ref="C35:C36" si="4">D35*$D$3+E35*$E$3+F35*$F$3</f>
        <v>0</v>
      </c>
      <c r="D35">
        <f>Labour!V42</f>
        <v>0</v>
      </c>
      <c r="E35">
        <f>Fuel!V42</f>
        <v>0</v>
      </c>
      <c r="F35">
        <f>'Vehicle Operating Cost'!V42</f>
        <v>0</v>
      </c>
    </row>
    <row r="36" spans="1:6" x14ac:dyDescent="0.35">
      <c r="A36">
        <f t="shared" si="1"/>
        <v>2032</v>
      </c>
      <c r="B36" s="45" t="e">
        <f t="shared" si="3"/>
        <v>#DIV/0!</v>
      </c>
      <c r="C36">
        <f t="shared" si="4"/>
        <v>0</v>
      </c>
      <c r="D36">
        <f>Labour!V43</f>
        <v>0</v>
      </c>
      <c r="E36">
        <f>Fuel!V43</f>
        <v>0</v>
      </c>
      <c r="F36">
        <f>'Vehicle Operating Cost'!V43</f>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11"/>
  <sheetViews>
    <sheetView workbookViewId="0">
      <selection activeCell="B11" sqref="B11"/>
    </sheetView>
  </sheetViews>
  <sheetFormatPr defaultRowHeight="14.5" x14ac:dyDescent="0.35"/>
  <cols>
    <col min="3" max="3" width="9.1796875" style="2"/>
    <col min="15" max="15" width="9.1796875" style="9"/>
    <col min="16" max="16" width="8.7265625" style="9"/>
    <col min="18" max="18" width="10.1796875" customWidth="1"/>
  </cols>
  <sheetData>
    <row r="1" spans="1:35" x14ac:dyDescent="0.35">
      <c r="A1" t="s">
        <v>87</v>
      </c>
      <c r="H1" t="s">
        <v>21</v>
      </c>
      <c r="I1" t="s">
        <v>86</v>
      </c>
    </row>
    <row r="2" spans="1:35" x14ac:dyDescent="0.35">
      <c r="A2" t="s">
        <v>1</v>
      </c>
      <c r="H2" t="s">
        <v>22</v>
      </c>
    </row>
    <row r="3" spans="1:35" x14ac:dyDescent="0.35">
      <c r="A3" t="s">
        <v>28</v>
      </c>
    </row>
    <row r="4" spans="1:35" x14ac:dyDescent="0.35">
      <c r="A4" t="s">
        <v>88</v>
      </c>
    </row>
    <row r="5" spans="1:35" x14ac:dyDescent="0.35">
      <c r="A5" t="s">
        <v>26</v>
      </c>
    </row>
    <row r="9" spans="1:35" x14ac:dyDescent="0.35">
      <c r="A9" t="s">
        <v>3</v>
      </c>
      <c r="B9" t="s">
        <v>14</v>
      </c>
    </row>
    <row r="10" spans="1:35" x14ac:dyDescent="0.35">
      <c r="A10" t="s">
        <v>29</v>
      </c>
      <c r="B10" t="s">
        <v>30</v>
      </c>
      <c r="Z10" t="s">
        <v>72</v>
      </c>
      <c r="AA10" s="14"/>
      <c r="AB10" s="42" t="s">
        <v>68</v>
      </c>
    </row>
    <row r="11" spans="1:35" x14ac:dyDescent="0.35">
      <c r="A11" t="s">
        <v>51</v>
      </c>
      <c r="B11" t="s">
        <v>31</v>
      </c>
      <c r="K11" t="s">
        <v>50</v>
      </c>
      <c r="O11"/>
      <c r="P11"/>
      <c r="R11" t="s">
        <v>48</v>
      </c>
      <c r="Z11" t="s">
        <v>73</v>
      </c>
      <c r="AA11" s="14"/>
      <c r="AB11" s="42" t="s">
        <v>69</v>
      </c>
      <c r="AC11" s="6"/>
      <c r="AD11" s="6"/>
    </row>
    <row r="12" spans="1:35" x14ac:dyDescent="0.35">
      <c r="A12" t="s">
        <v>5</v>
      </c>
      <c r="D12" t="s">
        <v>76</v>
      </c>
      <c r="L12" t="s">
        <v>81</v>
      </c>
      <c r="M12" s="9" t="s">
        <v>82</v>
      </c>
      <c r="N12" s="9" t="s">
        <v>83</v>
      </c>
      <c r="O12" s="9" t="s">
        <v>75</v>
      </c>
      <c r="P12" s="9" t="s">
        <v>84</v>
      </c>
      <c r="R12" s="9"/>
      <c r="S12" t="s">
        <v>81</v>
      </c>
      <c r="T12" s="9" t="s">
        <v>82</v>
      </c>
      <c r="U12" s="9" t="s">
        <v>83</v>
      </c>
      <c r="V12" s="9" t="s">
        <v>75</v>
      </c>
      <c r="W12" s="9" t="s">
        <v>84</v>
      </c>
      <c r="X12" s="9"/>
      <c r="Z12" t="s">
        <v>74</v>
      </c>
      <c r="AA12" s="14"/>
      <c r="AB12" s="42" t="s">
        <v>70</v>
      </c>
      <c r="AC12" s="6"/>
      <c r="AD12" s="6"/>
    </row>
    <row r="13" spans="1:35" x14ac:dyDescent="0.35">
      <c r="B13" t="s">
        <v>27</v>
      </c>
      <c r="D13" t="s">
        <v>81</v>
      </c>
      <c r="E13" s="9" t="s">
        <v>82</v>
      </c>
      <c r="F13" s="9" t="s">
        <v>83</v>
      </c>
      <c r="G13" s="9" t="s">
        <v>75</v>
      </c>
      <c r="H13" s="9" t="s">
        <v>84</v>
      </c>
      <c r="K13">
        <v>2002</v>
      </c>
      <c r="L13" s="13">
        <f>AVERAGEIF(D$14:D$5000,$K13,$B$14:$B$5000)</f>
        <v>18.315833333333334</v>
      </c>
      <c r="M13" s="13">
        <f t="shared" ref="M13:P28" si="0">AVERAGEIF(E$14:E$5000,$K13,$B$14:$B$5000)</f>
        <v>18.020833333333336</v>
      </c>
      <c r="N13" s="13">
        <f t="shared" si="0"/>
        <v>18.157500000000002</v>
      </c>
      <c r="O13" s="13">
        <f t="shared" si="0"/>
        <v>18.012500000000003</v>
      </c>
      <c r="P13" s="13">
        <f t="shared" si="0"/>
        <v>18.058333333333334</v>
      </c>
      <c r="R13">
        <v>2002</v>
      </c>
      <c r="S13">
        <f t="shared" ref="S13:S32" si="1">L13/L$13</f>
        <v>1</v>
      </c>
      <c r="T13">
        <f t="shared" ref="T13:T32" si="2">M13/M$13</f>
        <v>1</v>
      </c>
      <c r="U13">
        <f t="shared" ref="U13:U32" si="3">N13/N$13</f>
        <v>1</v>
      </c>
      <c r="V13">
        <f t="shared" ref="V13:W32" si="4">O13/O$13</f>
        <v>1</v>
      </c>
      <c r="W13">
        <f t="shared" si="4"/>
        <v>1</v>
      </c>
      <c r="Z13" t="s">
        <v>75</v>
      </c>
      <c r="AA13" s="14"/>
      <c r="AB13" s="42" t="s">
        <v>71</v>
      </c>
      <c r="AC13" s="6"/>
      <c r="AD13" s="6"/>
    </row>
    <row r="14" spans="1:35" x14ac:dyDescent="0.35">
      <c r="A14" s="1">
        <v>36892</v>
      </c>
      <c r="B14">
        <v>17.55</v>
      </c>
      <c r="D14">
        <f>YEAR(A14)</f>
        <v>2001</v>
      </c>
      <c r="E14">
        <f>IF(MONTH(A14)&lt;6,YEAR(A14),YEAR(A14)+1)</f>
        <v>2001</v>
      </c>
      <c r="F14">
        <f>IF(MONTH(A14)&lt;11,YEAR(A14),YEAR(A14)+1)</f>
        <v>2001</v>
      </c>
      <c r="G14">
        <f>IF(MONTH(A14)&lt;7,YEAR(A14),YEAR(A14)+1)</f>
        <v>2001</v>
      </c>
      <c r="H14">
        <f>IF(MONTH(A14)&lt;9,YEAR(A14),YEAR(A14)+1)</f>
        <v>2001</v>
      </c>
      <c r="K14">
        <f t="shared" ref="K14:K32" si="5">K13+1</f>
        <v>2003</v>
      </c>
      <c r="L14" s="13">
        <f t="shared" ref="L14:L32" si="6">AVERAGEIF(D$14:D$5000,$K14,$B$14:$B$5000)</f>
        <v>19.419166666666669</v>
      </c>
      <c r="M14" s="13">
        <f t="shared" si="0"/>
        <v>18.839166666666664</v>
      </c>
      <c r="N14" s="13">
        <f t="shared" si="0"/>
        <v>19.287500000000001</v>
      </c>
      <c r="O14" s="13">
        <f t="shared" si="0"/>
        <v>18.883333333333329</v>
      </c>
      <c r="P14" s="13">
        <f t="shared" si="0"/>
        <v>19.104166666666668</v>
      </c>
      <c r="R14">
        <f t="shared" ref="R14:R32" si="7">R13+1</f>
        <v>2003</v>
      </c>
      <c r="S14">
        <f t="shared" si="1"/>
        <v>1.060239319350289</v>
      </c>
      <c r="T14">
        <f t="shared" si="2"/>
        <v>1.0454104046242771</v>
      </c>
      <c r="U14">
        <f t="shared" si="3"/>
        <v>1.0622332369544265</v>
      </c>
      <c r="V14">
        <f t="shared" si="4"/>
        <v>1.0483460559796434</v>
      </c>
      <c r="W14">
        <f t="shared" si="4"/>
        <v>1.0579141670512229</v>
      </c>
      <c r="Z14" s="9" t="s">
        <v>84</v>
      </c>
      <c r="AA14" s="14"/>
      <c r="AB14" s="6" t="s">
        <v>85</v>
      </c>
      <c r="AC14" s="6"/>
      <c r="AD14" s="6"/>
      <c r="AH14" s="3"/>
      <c r="AI14" s="6"/>
    </row>
    <row r="15" spans="1:35" x14ac:dyDescent="0.35">
      <c r="A15" s="1">
        <v>36923</v>
      </c>
      <c r="B15">
        <v>17.71</v>
      </c>
      <c r="D15">
        <f t="shared" ref="D15:D78" si="8">YEAR(A15)</f>
        <v>2001</v>
      </c>
      <c r="E15">
        <f t="shared" ref="E15:E78" si="9">IF(MONTH(A15)&lt;6,YEAR(A15),YEAR(A15)+1)</f>
        <v>2001</v>
      </c>
      <c r="F15">
        <f t="shared" ref="F15:F78" si="10">IF(MONTH(A15)&lt;11,YEAR(A15),YEAR(A15)+1)</f>
        <v>2001</v>
      </c>
      <c r="G15">
        <f t="shared" ref="G15:G78" si="11">IF(MONTH(A15)&lt;7,YEAR(A15),YEAR(A15)+1)</f>
        <v>2001</v>
      </c>
      <c r="H15">
        <f t="shared" ref="H15:H78" si="12">IF(MONTH(A15)&lt;9,YEAR(A15),YEAR(A15)+1)</f>
        <v>2001</v>
      </c>
      <c r="K15">
        <f t="shared" si="5"/>
        <v>2004</v>
      </c>
      <c r="L15" s="13">
        <f t="shared" si="6"/>
        <v>18.855833333333333</v>
      </c>
      <c r="M15" s="13">
        <f t="shared" si="0"/>
        <v>19.305833333333336</v>
      </c>
      <c r="N15" s="13">
        <f t="shared" si="0"/>
        <v>18.982500000000002</v>
      </c>
      <c r="O15" s="13">
        <f t="shared" si="0"/>
        <v>19.305000000000003</v>
      </c>
      <c r="P15" s="13">
        <f t="shared" si="0"/>
        <v>19.148333333333333</v>
      </c>
      <c r="R15">
        <f t="shared" si="7"/>
        <v>2004</v>
      </c>
      <c r="S15">
        <f t="shared" si="1"/>
        <v>1.0294826880203831</v>
      </c>
      <c r="T15">
        <f t="shared" si="2"/>
        <v>1.0713063583815028</v>
      </c>
      <c r="U15">
        <f t="shared" si="3"/>
        <v>1.0454357703428334</v>
      </c>
      <c r="V15">
        <f t="shared" si="4"/>
        <v>1.0717557251908396</v>
      </c>
      <c r="W15">
        <f t="shared" si="4"/>
        <v>1.060359944623904</v>
      </c>
      <c r="Y15" s="6"/>
      <c r="Z15" s="6"/>
      <c r="AA15" s="6"/>
      <c r="AH15" s="3"/>
      <c r="AI15" s="6"/>
    </row>
    <row r="16" spans="1:35" x14ac:dyDescent="0.35">
      <c r="A16" s="1">
        <v>36951</v>
      </c>
      <c r="B16">
        <v>17.489999999999998</v>
      </c>
      <c r="D16">
        <f t="shared" si="8"/>
        <v>2001</v>
      </c>
      <c r="E16">
        <f t="shared" si="9"/>
        <v>2001</v>
      </c>
      <c r="F16">
        <f t="shared" si="10"/>
        <v>2001</v>
      </c>
      <c r="G16">
        <f t="shared" si="11"/>
        <v>2001</v>
      </c>
      <c r="H16">
        <f t="shared" si="12"/>
        <v>2001</v>
      </c>
      <c r="K16">
        <f t="shared" si="5"/>
        <v>2005</v>
      </c>
      <c r="L16" s="13">
        <f t="shared" si="6"/>
        <v>19.619166666666668</v>
      </c>
      <c r="M16" s="13">
        <f t="shared" si="0"/>
        <v>18.987500000000001</v>
      </c>
      <c r="N16" s="13">
        <f t="shared" si="0"/>
        <v>19.504999999999999</v>
      </c>
      <c r="O16" s="13">
        <f t="shared" si="0"/>
        <v>19.085833333333337</v>
      </c>
      <c r="P16" s="13">
        <f t="shared" si="0"/>
        <v>19.265833333333333</v>
      </c>
      <c r="R16">
        <f t="shared" si="7"/>
        <v>2005</v>
      </c>
      <c r="S16">
        <f t="shared" si="1"/>
        <v>1.0711588334319124</v>
      </c>
      <c r="T16">
        <f t="shared" si="2"/>
        <v>1.0536416184971098</v>
      </c>
      <c r="U16">
        <f t="shared" si="3"/>
        <v>1.074211758226628</v>
      </c>
      <c r="V16">
        <f t="shared" si="4"/>
        <v>1.059588248901226</v>
      </c>
      <c r="W16">
        <f t="shared" si="4"/>
        <v>1.0668666359021688</v>
      </c>
      <c r="Y16" s="15"/>
      <c r="Z16" s="15"/>
      <c r="AA16" s="15"/>
      <c r="AH16" s="3"/>
      <c r="AI16" s="6"/>
    </row>
    <row r="17" spans="1:35" x14ac:dyDescent="0.35">
      <c r="A17" s="1">
        <v>36982</v>
      </c>
      <c r="B17">
        <v>17.329999999999998</v>
      </c>
      <c r="D17">
        <f t="shared" si="8"/>
        <v>2001</v>
      </c>
      <c r="E17">
        <f t="shared" si="9"/>
        <v>2001</v>
      </c>
      <c r="F17">
        <f t="shared" si="10"/>
        <v>2001</v>
      </c>
      <c r="G17">
        <f t="shared" si="11"/>
        <v>2001</v>
      </c>
      <c r="H17">
        <f t="shared" si="12"/>
        <v>2001</v>
      </c>
      <c r="K17">
        <f t="shared" si="5"/>
        <v>2006</v>
      </c>
      <c r="L17" s="13">
        <f t="shared" si="6"/>
        <v>19.498333333333331</v>
      </c>
      <c r="M17" s="13">
        <f t="shared" si="0"/>
        <v>19.708333333333332</v>
      </c>
      <c r="N17" s="13">
        <f t="shared" si="0"/>
        <v>19.410833333333333</v>
      </c>
      <c r="O17" s="13">
        <f t="shared" si="0"/>
        <v>19.680000000000003</v>
      </c>
      <c r="P17" s="13">
        <f t="shared" si="0"/>
        <v>19.42166666666667</v>
      </c>
      <c r="R17">
        <f t="shared" si="7"/>
        <v>2006</v>
      </c>
      <c r="S17">
        <f t="shared" si="1"/>
        <v>1.0645616270075979</v>
      </c>
      <c r="T17">
        <f t="shared" si="2"/>
        <v>1.0936416184971096</v>
      </c>
      <c r="U17">
        <f t="shared" si="3"/>
        <v>1.0690256551470925</v>
      </c>
      <c r="V17">
        <f t="shared" si="4"/>
        <v>1.0925746009715476</v>
      </c>
      <c r="W17">
        <f t="shared" si="4"/>
        <v>1.0754960775265345</v>
      </c>
      <c r="Y17" s="15"/>
      <c r="Z17" s="15"/>
      <c r="AA17" s="15"/>
      <c r="AH17" s="3"/>
      <c r="AI17" s="6"/>
    </row>
    <row r="18" spans="1:35" x14ac:dyDescent="0.35">
      <c r="A18" s="1">
        <v>37012</v>
      </c>
      <c r="B18">
        <v>17.899999999999999</v>
      </c>
      <c r="D18">
        <f t="shared" si="8"/>
        <v>2001</v>
      </c>
      <c r="E18">
        <f t="shared" si="9"/>
        <v>2001</v>
      </c>
      <c r="F18">
        <f t="shared" si="10"/>
        <v>2001</v>
      </c>
      <c r="G18">
        <f t="shared" si="11"/>
        <v>2001</v>
      </c>
      <c r="H18">
        <f t="shared" si="12"/>
        <v>2001</v>
      </c>
      <c r="K18">
        <f t="shared" si="5"/>
        <v>2007</v>
      </c>
      <c r="L18" s="13">
        <f t="shared" si="6"/>
        <v>20.353333333333335</v>
      </c>
      <c r="M18" s="13">
        <f t="shared" si="0"/>
        <v>20.068333333333332</v>
      </c>
      <c r="N18" s="13">
        <f t="shared" si="0"/>
        <v>20.41333333333333</v>
      </c>
      <c r="O18" s="13">
        <f t="shared" si="0"/>
        <v>20.1325</v>
      </c>
      <c r="P18" s="13">
        <f t="shared" si="0"/>
        <v>20.439166666666665</v>
      </c>
      <c r="R18">
        <f t="shared" si="7"/>
        <v>2007</v>
      </c>
      <c r="S18">
        <f t="shared" si="1"/>
        <v>1.1112425497065381</v>
      </c>
      <c r="T18">
        <f t="shared" si="2"/>
        <v>1.1136184971098264</v>
      </c>
      <c r="U18">
        <f t="shared" si="3"/>
        <v>1.1242370003212627</v>
      </c>
      <c r="V18">
        <f t="shared" si="4"/>
        <v>1.1176960444136015</v>
      </c>
      <c r="W18">
        <f t="shared" si="4"/>
        <v>1.1318412551915089</v>
      </c>
      <c r="Y18" s="15"/>
      <c r="Z18" s="15"/>
      <c r="AA18" s="15"/>
      <c r="AH18" s="3"/>
      <c r="AI18" s="6"/>
    </row>
    <row r="19" spans="1:35" x14ac:dyDescent="0.35">
      <c r="A19" s="1">
        <v>37043</v>
      </c>
      <c r="B19">
        <v>18.07</v>
      </c>
      <c r="D19">
        <f t="shared" si="8"/>
        <v>2001</v>
      </c>
      <c r="E19">
        <f t="shared" si="9"/>
        <v>2002</v>
      </c>
      <c r="F19">
        <f t="shared" si="10"/>
        <v>2001</v>
      </c>
      <c r="G19">
        <f t="shared" si="11"/>
        <v>2001</v>
      </c>
      <c r="H19">
        <f t="shared" si="12"/>
        <v>2001</v>
      </c>
      <c r="K19">
        <f t="shared" si="5"/>
        <v>2008</v>
      </c>
      <c r="L19" s="13">
        <f t="shared" si="6"/>
        <v>20.635833333333334</v>
      </c>
      <c r="M19" s="13">
        <f t="shared" si="0"/>
        <v>20.5275</v>
      </c>
      <c r="N19" s="13">
        <f t="shared" si="0"/>
        <v>20.599999999999998</v>
      </c>
      <c r="O19" s="13">
        <f t="shared" si="0"/>
        <v>20.576666666666664</v>
      </c>
      <c r="P19" s="13">
        <f t="shared" si="0"/>
        <v>20.489166666666666</v>
      </c>
      <c r="R19">
        <f t="shared" si="7"/>
        <v>2008</v>
      </c>
      <c r="S19">
        <f t="shared" si="1"/>
        <v>1.126666363346831</v>
      </c>
      <c r="T19">
        <f t="shared" si="2"/>
        <v>1.1390982658959536</v>
      </c>
      <c r="U19">
        <f t="shared" si="3"/>
        <v>1.1345174170452978</v>
      </c>
      <c r="V19">
        <f t="shared" si="4"/>
        <v>1.1423548461716397</v>
      </c>
      <c r="W19">
        <f t="shared" si="4"/>
        <v>1.1346100599907707</v>
      </c>
      <c r="Y19" s="15"/>
      <c r="Z19" s="15"/>
      <c r="AA19" s="15"/>
      <c r="AH19" s="3"/>
      <c r="AI19" s="6"/>
    </row>
    <row r="20" spans="1:35" x14ac:dyDescent="0.35">
      <c r="A20" s="1">
        <v>37073</v>
      </c>
      <c r="B20">
        <v>18.239999999999998</v>
      </c>
      <c r="D20">
        <f t="shared" si="8"/>
        <v>2001</v>
      </c>
      <c r="E20">
        <f t="shared" si="9"/>
        <v>2002</v>
      </c>
      <c r="F20">
        <f t="shared" si="10"/>
        <v>2001</v>
      </c>
      <c r="G20">
        <f t="shared" si="11"/>
        <v>2002</v>
      </c>
      <c r="H20">
        <f t="shared" si="12"/>
        <v>2001</v>
      </c>
      <c r="K20">
        <f t="shared" si="5"/>
        <v>2009</v>
      </c>
      <c r="L20" s="13">
        <f t="shared" si="6"/>
        <v>20.241818181818182</v>
      </c>
      <c r="M20" s="13">
        <f t="shared" si="0"/>
        <v>20.419090909090905</v>
      </c>
      <c r="N20" s="13">
        <f t="shared" si="0"/>
        <v>20.237272727272725</v>
      </c>
      <c r="O20" s="13">
        <f t="shared" si="0"/>
        <v>20.259999999999994</v>
      </c>
      <c r="P20" s="13">
        <f t="shared" si="0"/>
        <v>20.36090909090909</v>
      </c>
      <c r="R20">
        <f t="shared" si="7"/>
        <v>2009</v>
      </c>
      <c r="S20">
        <f t="shared" si="1"/>
        <v>1.1051540933701178</v>
      </c>
      <c r="T20">
        <f t="shared" si="2"/>
        <v>1.1330825013137147</v>
      </c>
      <c r="U20">
        <f t="shared" si="3"/>
        <v>1.1145406981838206</v>
      </c>
      <c r="V20">
        <f t="shared" si="4"/>
        <v>1.1247744621790419</v>
      </c>
      <c r="W20">
        <f t="shared" si="4"/>
        <v>1.1275076561647857</v>
      </c>
      <c r="Y20" s="15"/>
      <c r="Z20" s="15"/>
      <c r="AA20" s="15"/>
      <c r="AH20" s="3"/>
      <c r="AI20" s="6"/>
    </row>
    <row r="21" spans="1:35" x14ac:dyDescent="0.35">
      <c r="A21" s="1">
        <v>37104</v>
      </c>
      <c r="B21">
        <v>18.04</v>
      </c>
      <c r="D21">
        <f t="shared" si="8"/>
        <v>2001</v>
      </c>
      <c r="E21">
        <f t="shared" si="9"/>
        <v>2002</v>
      </c>
      <c r="F21">
        <f t="shared" si="10"/>
        <v>2001</v>
      </c>
      <c r="G21">
        <f t="shared" si="11"/>
        <v>2002</v>
      </c>
      <c r="H21">
        <f t="shared" si="12"/>
        <v>2001</v>
      </c>
      <c r="K21">
        <f t="shared" si="5"/>
        <v>2010</v>
      </c>
      <c r="L21" s="13">
        <f t="shared" si="6"/>
        <v>21.730833333333333</v>
      </c>
      <c r="M21" s="13">
        <f t="shared" si="0"/>
        <v>20.532499999999999</v>
      </c>
      <c r="N21" s="13">
        <f t="shared" si="0"/>
        <v>21.465833333333336</v>
      </c>
      <c r="O21" s="13">
        <f t="shared" si="0"/>
        <v>20.675000000000001</v>
      </c>
      <c r="P21" s="13">
        <f t="shared" si="0"/>
        <v>21.175000000000001</v>
      </c>
      <c r="R21">
        <f t="shared" si="7"/>
        <v>2010</v>
      </c>
      <c r="S21">
        <f t="shared" si="1"/>
        <v>1.186450702943719</v>
      </c>
      <c r="T21">
        <f t="shared" si="2"/>
        <v>1.1393757225433523</v>
      </c>
      <c r="U21">
        <f t="shared" si="3"/>
        <v>1.1822020285465142</v>
      </c>
      <c r="V21">
        <f t="shared" si="4"/>
        <v>1.1478140180430256</v>
      </c>
      <c r="W21">
        <f t="shared" si="4"/>
        <v>1.1725888324873097</v>
      </c>
      <c r="Y21" s="15"/>
      <c r="Z21" s="15"/>
      <c r="AA21" s="15"/>
      <c r="AH21" s="3"/>
      <c r="AI21" s="6"/>
    </row>
    <row r="22" spans="1:35" x14ac:dyDescent="0.35">
      <c r="A22" s="1">
        <v>37135</v>
      </c>
      <c r="B22">
        <v>17.98</v>
      </c>
      <c r="D22">
        <f t="shared" si="8"/>
        <v>2001</v>
      </c>
      <c r="E22">
        <f t="shared" si="9"/>
        <v>2002</v>
      </c>
      <c r="F22">
        <f t="shared" si="10"/>
        <v>2001</v>
      </c>
      <c r="G22">
        <f t="shared" si="11"/>
        <v>2002</v>
      </c>
      <c r="H22">
        <f t="shared" si="12"/>
        <v>2002</v>
      </c>
      <c r="K22">
        <f t="shared" si="5"/>
        <v>2011</v>
      </c>
      <c r="L22" s="13">
        <f t="shared" si="6"/>
        <v>22.080833333333334</v>
      </c>
      <c r="M22" s="13">
        <f t="shared" si="0"/>
        <v>22.013333333333335</v>
      </c>
      <c r="N22" s="13">
        <f t="shared" si="0"/>
        <v>21.841666666666669</v>
      </c>
      <c r="O22" s="13">
        <f t="shared" si="0"/>
        <v>21.973333333333333</v>
      </c>
      <c r="P22" s="13">
        <f t="shared" si="0"/>
        <v>21.647500000000004</v>
      </c>
      <c r="R22">
        <f t="shared" si="7"/>
        <v>2011</v>
      </c>
      <c r="S22">
        <f t="shared" si="1"/>
        <v>1.2055598525865598</v>
      </c>
      <c r="T22">
        <f t="shared" si="2"/>
        <v>1.2215491329479768</v>
      </c>
      <c r="U22">
        <f t="shared" si="3"/>
        <v>1.2029005461471385</v>
      </c>
      <c r="V22">
        <f t="shared" si="4"/>
        <v>1.2198935924126761</v>
      </c>
      <c r="W22">
        <f t="shared" si="4"/>
        <v>1.1987540378403325</v>
      </c>
      <c r="Y22" s="15"/>
      <c r="Z22" s="15"/>
      <c r="AA22" s="15"/>
      <c r="AH22" s="3"/>
      <c r="AI22" s="6"/>
    </row>
    <row r="23" spans="1:35" x14ac:dyDescent="0.35">
      <c r="A23" s="1">
        <v>37165</v>
      </c>
      <c r="B23">
        <v>18.010000000000002</v>
      </c>
      <c r="D23">
        <f t="shared" si="8"/>
        <v>2001</v>
      </c>
      <c r="E23">
        <f t="shared" si="9"/>
        <v>2002</v>
      </c>
      <c r="F23">
        <f t="shared" si="10"/>
        <v>2001</v>
      </c>
      <c r="G23">
        <f t="shared" si="11"/>
        <v>2002</v>
      </c>
      <c r="H23">
        <f t="shared" si="12"/>
        <v>2002</v>
      </c>
      <c r="K23">
        <f t="shared" si="5"/>
        <v>2012</v>
      </c>
      <c r="L23" s="13">
        <f t="shared" si="6"/>
        <v>23.3125</v>
      </c>
      <c r="M23" s="13">
        <f t="shared" si="0"/>
        <v>22.773333333333337</v>
      </c>
      <c r="N23" s="13">
        <f t="shared" si="0"/>
        <v>23.404999999999998</v>
      </c>
      <c r="O23" s="13">
        <f t="shared" si="0"/>
        <v>23.090000000000003</v>
      </c>
      <c r="P23" s="13">
        <f t="shared" si="0"/>
        <v>23.594166666666666</v>
      </c>
      <c r="R23">
        <f t="shared" si="7"/>
        <v>2012</v>
      </c>
      <c r="S23">
        <f t="shared" si="1"/>
        <v>1.2728058601392238</v>
      </c>
      <c r="T23">
        <f t="shared" si="2"/>
        <v>1.2637225433526011</v>
      </c>
      <c r="U23">
        <f t="shared" si="3"/>
        <v>1.2889990362109318</v>
      </c>
      <c r="V23">
        <f t="shared" si="4"/>
        <v>1.2818875780707841</v>
      </c>
      <c r="W23">
        <f t="shared" si="4"/>
        <v>1.3065528380249192</v>
      </c>
      <c r="Y23" s="15"/>
      <c r="Z23" s="15"/>
      <c r="AA23" s="15"/>
      <c r="AH23" s="3"/>
      <c r="AI23" s="6"/>
    </row>
    <row r="24" spans="1:35" x14ac:dyDescent="0.35">
      <c r="A24" s="1">
        <v>37196</v>
      </c>
      <c r="B24">
        <v>18.12</v>
      </c>
      <c r="D24">
        <f t="shared" si="8"/>
        <v>2001</v>
      </c>
      <c r="E24">
        <f t="shared" si="9"/>
        <v>2002</v>
      </c>
      <c r="F24">
        <f t="shared" si="10"/>
        <v>2002</v>
      </c>
      <c r="G24">
        <f t="shared" si="11"/>
        <v>2002</v>
      </c>
      <c r="H24">
        <f t="shared" si="12"/>
        <v>2002</v>
      </c>
      <c r="K24">
        <f t="shared" si="5"/>
        <v>2013</v>
      </c>
      <c r="L24" s="13">
        <f t="shared" si="6"/>
        <v>22.36090909090909</v>
      </c>
      <c r="M24" s="13">
        <f t="shared" si="0"/>
        <v>22.808333333333334</v>
      </c>
      <c r="N24" s="13">
        <f t="shared" si="0"/>
        <v>22.223333333333333</v>
      </c>
      <c r="O24" s="13">
        <f t="shared" si="0"/>
        <v>22.549999999999997</v>
      </c>
      <c r="P24" s="13">
        <f t="shared" si="0"/>
        <v>22.141666666666669</v>
      </c>
      <c r="R24">
        <f t="shared" si="7"/>
        <v>2013</v>
      </c>
      <c r="S24">
        <f t="shared" si="1"/>
        <v>1.2208513084804089</v>
      </c>
      <c r="T24">
        <f t="shared" si="2"/>
        <v>1.265664739884393</v>
      </c>
      <c r="U24">
        <f t="shared" si="3"/>
        <v>1.2239203267703884</v>
      </c>
      <c r="V24">
        <f t="shared" si="4"/>
        <v>1.2519083969465645</v>
      </c>
      <c r="W24">
        <f t="shared" si="4"/>
        <v>1.2261190586063684</v>
      </c>
      <c r="Y24" s="15"/>
      <c r="Z24" s="15"/>
      <c r="AA24" s="15"/>
      <c r="AH24" s="3"/>
      <c r="AI24" s="6"/>
    </row>
    <row r="25" spans="1:35" x14ac:dyDescent="0.35">
      <c r="A25" s="1">
        <v>37226</v>
      </c>
      <c r="B25">
        <v>18.329999999999998</v>
      </c>
      <c r="D25">
        <f t="shared" si="8"/>
        <v>2001</v>
      </c>
      <c r="E25">
        <f t="shared" si="9"/>
        <v>2002</v>
      </c>
      <c r="F25">
        <f t="shared" si="10"/>
        <v>2002</v>
      </c>
      <c r="G25">
        <f t="shared" si="11"/>
        <v>2002</v>
      </c>
      <c r="H25">
        <f t="shared" si="12"/>
        <v>2002</v>
      </c>
      <c r="K25">
        <f t="shared" si="5"/>
        <v>2014</v>
      </c>
      <c r="L25" s="13">
        <f t="shared" si="6"/>
        <v>24.262499999999999</v>
      </c>
      <c r="M25" s="13">
        <f t="shared" si="0"/>
        <v>22.942727272727272</v>
      </c>
      <c r="N25" s="13">
        <f t="shared" si="0"/>
        <v>24.296363636363637</v>
      </c>
      <c r="O25" s="13">
        <f t="shared" si="0"/>
        <v>23.290909090909089</v>
      </c>
      <c r="P25" s="13">
        <f t="shared" si="0"/>
        <v>23.989090909090908</v>
      </c>
      <c r="R25">
        <f t="shared" si="7"/>
        <v>2014</v>
      </c>
      <c r="S25">
        <f t="shared" si="1"/>
        <v>1.3246735520269348</v>
      </c>
      <c r="T25">
        <f t="shared" si="2"/>
        <v>1.2731224382553861</v>
      </c>
      <c r="U25">
        <f t="shared" si="3"/>
        <v>1.3380896949670182</v>
      </c>
      <c r="V25">
        <f t="shared" si="4"/>
        <v>1.293041448489054</v>
      </c>
      <c r="W25">
        <f t="shared" si="4"/>
        <v>1.3284222007802995</v>
      </c>
      <c r="Y25" s="15"/>
      <c r="Z25" s="15"/>
      <c r="AA25" s="15"/>
      <c r="AH25" s="3"/>
      <c r="AI25" s="6"/>
    </row>
    <row r="26" spans="1:35" x14ac:dyDescent="0.35">
      <c r="A26" s="1">
        <v>37257</v>
      </c>
      <c r="B26">
        <v>17.46</v>
      </c>
      <c r="D26">
        <f t="shared" si="8"/>
        <v>2002</v>
      </c>
      <c r="E26">
        <f t="shared" si="9"/>
        <v>2002</v>
      </c>
      <c r="F26">
        <f t="shared" si="10"/>
        <v>2002</v>
      </c>
      <c r="G26">
        <f t="shared" si="11"/>
        <v>2002</v>
      </c>
      <c r="H26">
        <f t="shared" si="12"/>
        <v>2002</v>
      </c>
      <c r="K26">
        <f t="shared" si="5"/>
        <v>2015</v>
      </c>
      <c r="L26" s="13">
        <f t="shared" si="6"/>
        <v>25.389166666666664</v>
      </c>
      <c r="M26" s="13">
        <f t="shared" si="0"/>
        <v>24.856666666666666</v>
      </c>
      <c r="N26" s="13">
        <f t="shared" si="0"/>
        <v>24.962500000000002</v>
      </c>
      <c r="O26" s="13">
        <f t="shared" si="0"/>
        <v>24.77416666666667</v>
      </c>
      <c r="P26" s="13">
        <f t="shared" si="0"/>
        <v>24.661666666666672</v>
      </c>
      <c r="R26">
        <f t="shared" si="7"/>
        <v>2015</v>
      </c>
      <c r="S26">
        <f t="shared" si="1"/>
        <v>1.3861868146867462</v>
      </c>
      <c r="T26">
        <f t="shared" si="2"/>
        <v>1.3793294797687858</v>
      </c>
      <c r="U26">
        <f t="shared" si="3"/>
        <v>1.3747762632520997</v>
      </c>
      <c r="V26">
        <f t="shared" si="4"/>
        <v>1.375387462410363</v>
      </c>
      <c r="W26">
        <f t="shared" si="4"/>
        <v>1.3656668204891558</v>
      </c>
      <c r="Y26" s="15"/>
      <c r="Z26" s="15"/>
      <c r="AA26" s="15"/>
      <c r="AH26" s="3"/>
      <c r="AI26" s="6"/>
    </row>
    <row r="27" spans="1:35" x14ac:dyDescent="0.35">
      <c r="A27" s="1">
        <v>37288</v>
      </c>
      <c r="B27">
        <v>17.559999999999999</v>
      </c>
      <c r="D27">
        <f t="shared" si="8"/>
        <v>2002</v>
      </c>
      <c r="E27">
        <f t="shared" si="9"/>
        <v>2002</v>
      </c>
      <c r="F27">
        <f t="shared" si="10"/>
        <v>2002</v>
      </c>
      <c r="G27">
        <f t="shared" si="11"/>
        <v>2002</v>
      </c>
      <c r="H27">
        <f t="shared" si="12"/>
        <v>2002</v>
      </c>
      <c r="K27">
        <f t="shared" si="5"/>
        <v>2016</v>
      </c>
      <c r="L27" s="13">
        <f t="shared" si="6"/>
        <v>25.135833333333338</v>
      </c>
      <c r="M27" s="13">
        <f t="shared" si="0"/>
        <v>25.434999999999999</v>
      </c>
      <c r="N27" s="13">
        <f t="shared" si="0"/>
        <v>25.427499999999998</v>
      </c>
      <c r="O27" s="13">
        <f t="shared" si="0"/>
        <v>25.536666666666665</v>
      </c>
      <c r="P27" s="13">
        <f t="shared" si="0"/>
        <v>25.494166666666668</v>
      </c>
      <c r="R27">
        <f t="shared" si="7"/>
        <v>2016</v>
      </c>
      <c r="S27">
        <f t="shared" si="1"/>
        <v>1.3723554301833572</v>
      </c>
      <c r="T27">
        <f t="shared" si="2"/>
        <v>1.4114219653179187</v>
      </c>
      <c r="U27">
        <f t="shared" si="3"/>
        <v>1.400385515627151</v>
      </c>
      <c r="V27">
        <f t="shared" si="4"/>
        <v>1.4177191764978021</v>
      </c>
      <c r="W27">
        <f t="shared" si="4"/>
        <v>1.4117674203968622</v>
      </c>
      <c r="Y27" s="15"/>
      <c r="Z27" s="15"/>
      <c r="AA27" s="15"/>
      <c r="AH27" s="3"/>
      <c r="AI27" s="6"/>
    </row>
    <row r="28" spans="1:35" x14ac:dyDescent="0.35">
      <c r="A28" s="1">
        <v>37316</v>
      </c>
      <c r="B28">
        <v>17.86</v>
      </c>
      <c r="D28">
        <f t="shared" si="8"/>
        <v>2002</v>
      </c>
      <c r="E28">
        <f t="shared" si="9"/>
        <v>2002</v>
      </c>
      <c r="F28">
        <f t="shared" si="10"/>
        <v>2002</v>
      </c>
      <c r="G28">
        <f t="shared" si="11"/>
        <v>2002</v>
      </c>
      <c r="H28">
        <f t="shared" si="12"/>
        <v>2002</v>
      </c>
      <c r="K28">
        <f t="shared" si="5"/>
        <v>2017</v>
      </c>
      <c r="L28" s="13">
        <f t="shared" si="6"/>
        <v>25.608333333333331</v>
      </c>
      <c r="M28" s="13">
        <f t="shared" si="0"/>
        <v>25.226666666666663</v>
      </c>
      <c r="N28" s="13">
        <f t="shared" si="0"/>
        <v>25.581666666666667</v>
      </c>
      <c r="O28" s="13">
        <f t="shared" si="0"/>
        <v>25.304999999999996</v>
      </c>
      <c r="P28" s="13">
        <f t="shared" si="0"/>
        <v>25.491666666666671</v>
      </c>
      <c r="R28">
        <f t="shared" si="7"/>
        <v>2017</v>
      </c>
      <c r="S28">
        <f t="shared" si="1"/>
        <v>1.3981527822011919</v>
      </c>
      <c r="T28">
        <f t="shared" si="2"/>
        <v>1.3998612716763001</v>
      </c>
      <c r="U28">
        <f t="shared" si="3"/>
        <v>1.4088760383679837</v>
      </c>
      <c r="V28">
        <f t="shared" si="4"/>
        <v>1.4048577376821647</v>
      </c>
      <c r="W28">
        <f t="shared" si="4"/>
        <v>1.4116289801568991</v>
      </c>
      <c r="Y28" s="15"/>
      <c r="Z28" s="15"/>
      <c r="AA28" s="15"/>
      <c r="AH28" s="3"/>
      <c r="AI28" s="6"/>
    </row>
    <row r="29" spans="1:35" x14ac:dyDescent="0.35">
      <c r="A29" s="1">
        <v>37347</v>
      </c>
      <c r="B29">
        <v>18.59</v>
      </c>
      <c r="D29">
        <f t="shared" si="8"/>
        <v>2002</v>
      </c>
      <c r="E29">
        <f t="shared" si="9"/>
        <v>2002</v>
      </c>
      <c r="F29">
        <f t="shared" si="10"/>
        <v>2002</v>
      </c>
      <c r="G29">
        <f t="shared" si="11"/>
        <v>2002</v>
      </c>
      <c r="H29">
        <f t="shared" si="12"/>
        <v>2002</v>
      </c>
      <c r="K29">
        <f t="shared" si="5"/>
        <v>2018</v>
      </c>
      <c r="L29" s="13">
        <f t="shared" si="6"/>
        <v>24.439166666666665</v>
      </c>
      <c r="M29" s="13">
        <f t="shared" ref="M29:M33" si="13">AVERAGEIF(E$14:E$5000,$K29,$B$14:$B$5000)</f>
        <v>25.247500000000002</v>
      </c>
      <c r="N29" s="13">
        <f t="shared" ref="N29:N33" si="14">AVERAGEIF(F$14:F$5000,$K29,$B$14:$B$5000)</f>
        <v>24.517500000000002</v>
      </c>
      <c r="O29" s="13">
        <f t="shared" ref="O29:P33" si="15">AVERAGEIF(G$14:G$5000,$K29,$B$14:$B$5000)</f>
        <v>25.046666666666667</v>
      </c>
      <c r="P29" s="13">
        <f t="shared" si="15"/>
        <v>24.735000000000003</v>
      </c>
      <c r="R29">
        <f t="shared" si="7"/>
        <v>2018</v>
      </c>
      <c r="S29">
        <f t="shared" si="1"/>
        <v>1.3343191227990354</v>
      </c>
      <c r="T29">
        <f t="shared" si="2"/>
        <v>1.4010173410404623</v>
      </c>
      <c r="U29">
        <f t="shared" si="3"/>
        <v>1.3502684840974803</v>
      </c>
      <c r="V29">
        <f t="shared" si="4"/>
        <v>1.3905158454776774</v>
      </c>
      <c r="W29">
        <f t="shared" si="4"/>
        <v>1.3697277341947394</v>
      </c>
      <c r="Y29" s="15"/>
      <c r="Z29" s="15"/>
      <c r="AA29" s="15"/>
      <c r="AH29" s="3"/>
      <c r="AI29" s="6"/>
    </row>
    <row r="30" spans="1:35" x14ac:dyDescent="0.35">
      <c r="A30" s="1">
        <v>37377</v>
      </c>
      <c r="B30">
        <v>17.989999999999998</v>
      </c>
      <c r="D30">
        <f t="shared" si="8"/>
        <v>2002</v>
      </c>
      <c r="E30">
        <f t="shared" si="9"/>
        <v>2002</v>
      </c>
      <c r="F30">
        <f t="shared" si="10"/>
        <v>2002</v>
      </c>
      <c r="G30">
        <f t="shared" si="11"/>
        <v>2002</v>
      </c>
      <c r="H30">
        <f t="shared" si="12"/>
        <v>2002</v>
      </c>
      <c r="K30">
        <f t="shared" si="5"/>
        <v>2019</v>
      </c>
      <c r="L30" s="13">
        <f t="shared" si="6"/>
        <v>25.558333333333326</v>
      </c>
      <c r="M30" s="13">
        <f t="shared" si="13"/>
        <v>24.547499999999999</v>
      </c>
      <c r="N30" s="13">
        <f t="shared" si="14"/>
        <v>25.405833333333334</v>
      </c>
      <c r="O30" s="13">
        <f t="shared" si="15"/>
        <v>24.829166666666666</v>
      </c>
      <c r="P30" s="13">
        <f t="shared" si="15"/>
        <v>25.17</v>
      </c>
      <c r="R30">
        <f t="shared" si="7"/>
        <v>2019</v>
      </c>
      <c r="S30">
        <f t="shared" si="1"/>
        <v>1.3954229036807857</v>
      </c>
      <c r="T30">
        <f t="shared" si="2"/>
        <v>1.3621734104046241</v>
      </c>
      <c r="U30">
        <f t="shared" si="3"/>
        <v>1.3991922529716827</v>
      </c>
      <c r="V30">
        <f t="shared" si="4"/>
        <v>1.3784408975248668</v>
      </c>
      <c r="W30">
        <f t="shared" si="4"/>
        <v>1.3938163359483158</v>
      </c>
      <c r="Y30" s="15"/>
      <c r="Z30" s="15"/>
      <c r="AA30" s="15"/>
      <c r="AH30" s="3"/>
      <c r="AI30" s="6"/>
    </row>
    <row r="31" spans="1:35" x14ac:dyDescent="0.35">
      <c r="A31" s="1">
        <v>37408</v>
      </c>
      <c r="B31">
        <v>17.97</v>
      </c>
      <c r="D31">
        <f t="shared" si="8"/>
        <v>2002</v>
      </c>
      <c r="E31">
        <f t="shared" si="9"/>
        <v>2003</v>
      </c>
      <c r="F31">
        <f t="shared" si="10"/>
        <v>2002</v>
      </c>
      <c r="G31">
        <f t="shared" si="11"/>
        <v>2002</v>
      </c>
      <c r="H31">
        <f t="shared" si="12"/>
        <v>2002</v>
      </c>
      <c r="K31">
        <f t="shared" si="5"/>
        <v>2020</v>
      </c>
      <c r="L31" s="13">
        <f t="shared" si="6"/>
        <v>27.145833333333339</v>
      </c>
      <c r="M31" s="13">
        <f t="shared" si="13"/>
        <v>26.512499999999999</v>
      </c>
      <c r="N31" s="13">
        <f t="shared" si="14"/>
        <v>26.891666666666669</v>
      </c>
      <c r="O31" s="13">
        <f t="shared" si="15"/>
        <v>26.52</v>
      </c>
      <c r="P31" s="13">
        <f t="shared" si="15"/>
        <v>26.658333333333331</v>
      </c>
      <c r="R31">
        <f t="shared" si="7"/>
        <v>2020</v>
      </c>
      <c r="S31">
        <f t="shared" si="1"/>
        <v>1.482096546703672</v>
      </c>
      <c r="T31">
        <f t="shared" si="2"/>
        <v>1.4712138728323698</v>
      </c>
      <c r="U31">
        <f t="shared" si="3"/>
        <v>1.4810225343063013</v>
      </c>
      <c r="V31">
        <f t="shared" si="4"/>
        <v>1.4723108952116584</v>
      </c>
      <c r="W31">
        <f t="shared" si="4"/>
        <v>1.476234425473004</v>
      </c>
      <c r="Y31" s="15"/>
      <c r="Z31" s="15"/>
      <c r="AA31" s="15"/>
      <c r="AH31" s="3"/>
      <c r="AI31" s="6"/>
    </row>
    <row r="32" spans="1:35" x14ac:dyDescent="0.35">
      <c r="A32" s="1">
        <v>37438</v>
      </c>
      <c r="B32">
        <v>18.62</v>
      </c>
      <c r="D32">
        <f t="shared" si="8"/>
        <v>2002</v>
      </c>
      <c r="E32">
        <f t="shared" si="9"/>
        <v>2003</v>
      </c>
      <c r="F32">
        <f t="shared" si="10"/>
        <v>2002</v>
      </c>
      <c r="G32">
        <f t="shared" si="11"/>
        <v>2003</v>
      </c>
      <c r="H32">
        <f t="shared" si="12"/>
        <v>2002</v>
      </c>
      <c r="K32">
        <f t="shared" si="5"/>
        <v>2021</v>
      </c>
      <c r="L32" s="13">
        <f t="shared" si="6"/>
        <v>26.698333333333327</v>
      </c>
      <c r="M32" s="13">
        <f t="shared" si="13"/>
        <v>27.100000000000005</v>
      </c>
      <c r="N32" s="13">
        <f t="shared" si="14"/>
        <v>26.839166666666671</v>
      </c>
      <c r="O32" s="13">
        <f t="shared" si="15"/>
        <v>26.99666666666667</v>
      </c>
      <c r="P32" s="13">
        <f t="shared" si="15"/>
        <v>27.008333333333336</v>
      </c>
      <c r="R32">
        <f t="shared" si="7"/>
        <v>2021</v>
      </c>
      <c r="S32">
        <f t="shared" si="1"/>
        <v>1.457664133946039</v>
      </c>
      <c r="T32">
        <f t="shared" si="2"/>
        <v>1.5038150289017342</v>
      </c>
      <c r="U32">
        <f t="shared" si="3"/>
        <v>1.4781311671026665</v>
      </c>
      <c r="V32">
        <f t="shared" si="4"/>
        <v>1.4987739995373583</v>
      </c>
      <c r="W32">
        <f t="shared" si="4"/>
        <v>1.4956160590678358</v>
      </c>
      <c r="Y32" s="15"/>
      <c r="Z32" s="15"/>
      <c r="AA32" s="15"/>
      <c r="AH32" s="3"/>
      <c r="AI32" s="6"/>
    </row>
    <row r="33" spans="1:35" x14ac:dyDescent="0.35">
      <c r="A33" s="1">
        <v>37469</v>
      </c>
      <c r="B33">
        <v>18.21</v>
      </c>
      <c r="D33">
        <f t="shared" si="8"/>
        <v>2002</v>
      </c>
      <c r="E33">
        <f t="shared" si="9"/>
        <v>2003</v>
      </c>
      <c r="F33">
        <f t="shared" si="10"/>
        <v>2002</v>
      </c>
      <c r="G33">
        <f t="shared" si="11"/>
        <v>2003</v>
      </c>
      <c r="H33">
        <f t="shared" si="12"/>
        <v>2002</v>
      </c>
      <c r="K33">
        <f>K32+1</f>
        <v>2022</v>
      </c>
      <c r="L33" s="13">
        <f t="shared" ref="L33" si="16">AVERAGEIF(D$14:D$5000,$K33,$B$14:$B$5000)</f>
        <v>28.779166666666665</v>
      </c>
      <c r="M33" s="13">
        <f t="shared" si="13"/>
        <v>27.015000000000001</v>
      </c>
      <c r="N33" s="13">
        <f t="shared" si="14"/>
        <v>28.296666666666667</v>
      </c>
      <c r="O33" s="13">
        <f t="shared" si="15"/>
        <v>27.244166666666668</v>
      </c>
      <c r="P33" s="13">
        <f t="shared" si="15"/>
        <v>27.752499999999998</v>
      </c>
      <c r="R33">
        <f>R32+1</f>
        <v>2022</v>
      </c>
      <c r="S33">
        <f t="shared" ref="S33:W33" si="17">L33/L$13</f>
        <v>1.5712725783702624</v>
      </c>
      <c r="T33">
        <f t="shared" si="17"/>
        <v>1.4990982658959535</v>
      </c>
      <c r="U33">
        <f t="shared" si="17"/>
        <v>1.5584010280416722</v>
      </c>
      <c r="V33">
        <f t="shared" si="17"/>
        <v>1.5125144575526253</v>
      </c>
      <c r="W33">
        <f t="shared" si="17"/>
        <v>1.5368251038301799</v>
      </c>
      <c r="Y33" s="15"/>
      <c r="Z33" s="15"/>
      <c r="AA33" s="15"/>
      <c r="AH33" s="3"/>
      <c r="AI33" s="6"/>
    </row>
    <row r="34" spans="1:35" x14ac:dyDescent="0.35">
      <c r="A34" s="1">
        <v>37500</v>
      </c>
      <c r="B34">
        <v>18.75</v>
      </c>
      <c r="D34">
        <f t="shared" si="8"/>
        <v>2002</v>
      </c>
      <c r="E34">
        <f t="shared" si="9"/>
        <v>2003</v>
      </c>
      <c r="F34">
        <f t="shared" si="10"/>
        <v>2002</v>
      </c>
      <c r="G34">
        <f t="shared" si="11"/>
        <v>2003</v>
      </c>
      <c r="H34">
        <f t="shared" si="12"/>
        <v>2003</v>
      </c>
      <c r="J34" s="3"/>
      <c r="K34">
        <f t="shared" ref="K34" si="18">K33+1</f>
        <v>2023</v>
      </c>
      <c r="L34" s="13">
        <f t="shared" ref="L34" si="19">AVERAGEIF(D$14:D$5000,$K34,$B$14:$B$5000)</f>
        <v>29.281111111111116</v>
      </c>
      <c r="M34" s="13">
        <f t="shared" ref="M34" si="20">AVERAGEIF(E$14:E$5000,$K34,$B$14:$B$5000)</f>
        <v>29.339166666666667</v>
      </c>
      <c r="N34" s="13">
        <f t="shared" ref="N34" si="21">AVERAGEIF(F$14:F$5000,$K34,$B$14:$B$5000)</f>
        <v>29.292727272727269</v>
      </c>
      <c r="O34" s="13">
        <f t="shared" ref="O34" si="22">AVERAGEIF(G$14:G$5000,$K34,$B$14:$B$5000)</f>
        <v>29.446666666666669</v>
      </c>
      <c r="P34" s="13">
        <f t="shared" ref="P34" si="23">AVERAGEIF(H$14:H$5000,$K34,$B$14:$B$5000)</f>
        <v>29.32416666666667</v>
      </c>
      <c r="R34">
        <f t="shared" ref="R34" si="24">R33+1</f>
        <v>2023</v>
      </c>
      <c r="S34">
        <f t="shared" ref="S34" si="25">L34/L$13</f>
        <v>1.5986775255167813</v>
      </c>
      <c r="T34">
        <f t="shared" ref="T34" si="26">M34/M$13</f>
        <v>1.6280693641618496</v>
      </c>
      <c r="U34">
        <f t="shared" ref="U34" si="27">N34/N$13</f>
        <v>1.6132577322168395</v>
      </c>
      <c r="V34">
        <f t="shared" ref="V34" si="28">O34/O$13</f>
        <v>1.6347906546379827</v>
      </c>
      <c r="W34">
        <f t="shared" ref="W34" si="29">P34/P$13</f>
        <v>1.6238578680203049</v>
      </c>
      <c r="Y34" s="3"/>
      <c r="Z34" s="3"/>
      <c r="AA34" s="3"/>
    </row>
    <row r="35" spans="1:35" x14ac:dyDescent="0.35">
      <c r="A35" s="1">
        <v>37530</v>
      </c>
      <c r="B35">
        <v>18.43</v>
      </c>
      <c r="D35">
        <f t="shared" si="8"/>
        <v>2002</v>
      </c>
      <c r="E35">
        <f t="shared" si="9"/>
        <v>2003</v>
      </c>
      <c r="F35">
        <f t="shared" si="10"/>
        <v>2002</v>
      </c>
      <c r="G35">
        <f t="shared" si="11"/>
        <v>2003</v>
      </c>
      <c r="H35">
        <f t="shared" si="12"/>
        <v>2003</v>
      </c>
      <c r="L35" s="13"/>
      <c r="M35" s="13"/>
      <c r="N35" s="13"/>
      <c r="O35" s="13"/>
      <c r="P35" s="13"/>
      <c r="Y35" s="1"/>
      <c r="Z35" s="8"/>
    </row>
    <row r="36" spans="1:35" x14ac:dyDescent="0.35">
      <c r="A36" s="1">
        <v>37561</v>
      </c>
      <c r="B36">
        <v>18.809999999999999</v>
      </c>
      <c r="D36">
        <f t="shared" si="8"/>
        <v>2002</v>
      </c>
      <c r="E36">
        <f t="shared" si="9"/>
        <v>2003</v>
      </c>
      <c r="F36">
        <f t="shared" si="10"/>
        <v>2003</v>
      </c>
      <c r="G36">
        <f t="shared" si="11"/>
        <v>2003</v>
      </c>
      <c r="H36">
        <f t="shared" si="12"/>
        <v>2003</v>
      </c>
      <c r="L36" s="13"/>
      <c r="M36" s="13"/>
      <c r="N36" s="13"/>
      <c r="O36" s="13"/>
      <c r="P36" s="13"/>
      <c r="R36" s="7"/>
      <c r="Y36" s="1"/>
      <c r="Z36" s="8"/>
    </row>
    <row r="37" spans="1:35" x14ac:dyDescent="0.35">
      <c r="A37" s="1">
        <v>37591</v>
      </c>
      <c r="B37">
        <v>19.54</v>
      </c>
      <c r="D37">
        <f t="shared" si="8"/>
        <v>2002</v>
      </c>
      <c r="E37">
        <f t="shared" si="9"/>
        <v>2003</v>
      </c>
      <c r="F37">
        <f t="shared" si="10"/>
        <v>2003</v>
      </c>
      <c r="G37">
        <f t="shared" si="11"/>
        <v>2003</v>
      </c>
      <c r="H37">
        <f t="shared" si="12"/>
        <v>2003</v>
      </c>
      <c r="K37" s="1"/>
      <c r="M37" s="1"/>
      <c r="N37" s="3"/>
      <c r="R37" s="7"/>
      <c r="Y37" s="1"/>
      <c r="Z37" s="8"/>
    </row>
    <row r="38" spans="1:35" x14ac:dyDescent="0.35">
      <c r="A38" s="1">
        <v>37622</v>
      </c>
      <c r="B38">
        <v>18.760000000000002</v>
      </c>
      <c r="D38">
        <f t="shared" si="8"/>
        <v>2003</v>
      </c>
      <c r="E38">
        <f t="shared" si="9"/>
        <v>2003</v>
      </c>
      <c r="F38">
        <f t="shared" si="10"/>
        <v>2003</v>
      </c>
      <c r="G38">
        <f t="shared" si="11"/>
        <v>2003</v>
      </c>
      <c r="H38">
        <f t="shared" si="12"/>
        <v>2003</v>
      </c>
      <c r="K38" s="1"/>
      <c r="M38" s="1"/>
      <c r="N38" s="3"/>
      <c r="Y38" s="1"/>
      <c r="Z38" s="8"/>
    </row>
    <row r="39" spans="1:35" x14ac:dyDescent="0.35">
      <c r="A39" s="1">
        <v>37653</v>
      </c>
      <c r="B39">
        <v>18.260000000000002</v>
      </c>
      <c r="D39">
        <f t="shared" si="8"/>
        <v>2003</v>
      </c>
      <c r="E39">
        <f t="shared" si="9"/>
        <v>2003</v>
      </c>
      <c r="F39">
        <f t="shared" si="10"/>
        <v>2003</v>
      </c>
      <c r="G39">
        <f t="shared" si="11"/>
        <v>2003</v>
      </c>
      <c r="H39">
        <f t="shared" si="12"/>
        <v>2003</v>
      </c>
      <c r="K39" s="1"/>
      <c r="M39" s="1"/>
      <c r="N39" s="3"/>
      <c r="Y39" s="1"/>
      <c r="Z39" s="8"/>
    </row>
    <row r="40" spans="1:35" x14ac:dyDescent="0.35">
      <c r="A40" s="1">
        <v>37681</v>
      </c>
      <c r="B40">
        <v>19.010000000000002</v>
      </c>
      <c r="D40">
        <f t="shared" si="8"/>
        <v>2003</v>
      </c>
      <c r="E40">
        <f t="shared" si="9"/>
        <v>2003</v>
      </c>
      <c r="F40">
        <f t="shared" si="10"/>
        <v>2003</v>
      </c>
      <c r="G40">
        <f t="shared" si="11"/>
        <v>2003</v>
      </c>
      <c r="H40">
        <f t="shared" si="12"/>
        <v>2003</v>
      </c>
      <c r="K40" s="1"/>
      <c r="M40" s="1"/>
      <c r="N40" s="3"/>
      <c r="Y40" s="1"/>
      <c r="Z40" s="8"/>
    </row>
    <row r="41" spans="1:35" x14ac:dyDescent="0.35">
      <c r="A41" s="1">
        <v>37712</v>
      </c>
      <c r="B41">
        <v>20.23</v>
      </c>
      <c r="D41">
        <f t="shared" si="8"/>
        <v>2003</v>
      </c>
      <c r="E41">
        <f t="shared" si="9"/>
        <v>2003</v>
      </c>
      <c r="F41">
        <f t="shared" si="10"/>
        <v>2003</v>
      </c>
      <c r="G41">
        <f t="shared" si="11"/>
        <v>2003</v>
      </c>
      <c r="H41">
        <f t="shared" si="12"/>
        <v>2003</v>
      </c>
      <c r="K41" s="1"/>
      <c r="M41" s="1"/>
      <c r="N41" s="3"/>
      <c r="Y41" s="1"/>
      <c r="Z41" s="8"/>
    </row>
    <row r="42" spans="1:35" x14ac:dyDescent="0.35">
      <c r="A42" s="1">
        <v>37742</v>
      </c>
      <c r="B42">
        <v>19.48</v>
      </c>
      <c r="D42">
        <f t="shared" si="8"/>
        <v>2003</v>
      </c>
      <c r="E42">
        <f t="shared" si="9"/>
        <v>2003</v>
      </c>
      <c r="F42">
        <f t="shared" si="10"/>
        <v>2003</v>
      </c>
      <c r="G42">
        <f t="shared" si="11"/>
        <v>2003</v>
      </c>
      <c r="H42">
        <f t="shared" si="12"/>
        <v>2003</v>
      </c>
      <c r="K42" s="1"/>
      <c r="M42" s="1"/>
      <c r="N42" s="3"/>
      <c r="Y42" s="1"/>
      <c r="Z42" s="8"/>
    </row>
    <row r="43" spans="1:35" x14ac:dyDescent="0.35">
      <c r="A43" s="1">
        <v>37773</v>
      </c>
      <c r="B43">
        <v>18.5</v>
      </c>
      <c r="D43">
        <f t="shared" si="8"/>
        <v>2003</v>
      </c>
      <c r="E43">
        <f t="shared" si="9"/>
        <v>2004</v>
      </c>
      <c r="F43">
        <f t="shared" si="10"/>
        <v>2003</v>
      </c>
      <c r="G43">
        <f t="shared" si="11"/>
        <v>2003</v>
      </c>
      <c r="H43">
        <f t="shared" si="12"/>
        <v>2003</v>
      </c>
      <c r="K43" s="1"/>
      <c r="M43" s="1"/>
      <c r="N43" s="3"/>
      <c r="Y43" s="1"/>
      <c r="Z43" s="8"/>
    </row>
    <row r="44" spans="1:35" x14ac:dyDescent="0.35">
      <c r="A44" s="1">
        <v>37803</v>
      </c>
      <c r="B44">
        <v>19.93</v>
      </c>
      <c r="D44">
        <f t="shared" si="8"/>
        <v>2003</v>
      </c>
      <c r="E44">
        <f t="shared" si="9"/>
        <v>2004</v>
      </c>
      <c r="F44">
        <f t="shared" si="10"/>
        <v>2003</v>
      </c>
      <c r="G44">
        <f t="shared" si="11"/>
        <v>2004</v>
      </c>
      <c r="H44">
        <f t="shared" si="12"/>
        <v>2003</v>
      </c>
      <c r="K44" s="1"/>
      <c r="M44" s="1"/>
      <c r="N44" s="3"/>
      <c r="Y44" s="1"/>
      <c r="Z44" s="8"/>
    </row>
    <row r="45" spans="1:35" x14ac:dyDescent="0.35">
      <c r="A45" s="1">
        <v>37834</v>
      </c>
      <c r="B45">
        <v>19.55</v>
      </c>
      <c r="D45">
        <f t="shared" si="8"/>
        <v>2003</v>
      </c>
      <c r="E45">
        <f t="shared" si="9"/>
        <v>2004</v>
      </c>
      <c r="F45">
        <f t="shared" si="10"/>
        <v>2003</v>
      </c>
      <c r="G45">
        <f t="shared" si="11"/>
        <v>2004</v>
      </c>
      <c r="H45">
        <f t="shared" si="12"/>
        <v>2003</v>
      </c>
      <c r="K45" s="1"/>
      <c r="M45" s="1"/>
      <c r="N45" s="3"/>
      <c r="Y45" s="1"/>
      <c r="Z45" s="8"/>
    </row>
    <row r="46" spans="1:35" x14ac:dyDescent="0.35">
      <c r="A46" s="1">
        <v>37865</v>
      </c>
      <c r="B46">
        <v>19.72</v>
      </c>
      <c r="D46">
        <f t="shared" si="8"/>
        <v>2003</v>
      </c>
      <c r="E46">
        <f t="shared" si="9"/>
        <v>2004</v>
      </c>
      <c r="F46">
        <f t="shared" si="10"/>
        <v>2003</v>
      </c>
      <c r="G46">
        <f t="shared" si="11"/>
        <v>2004</v>
      </c>
      <c r="H46">
        <f t="shared" si="12"/>
        <v>2004</v>
      </c>
      <c r="K46" s="1"/>
      <c r="M46" s="1"/>
      <c r="N46" s="3"/>
      <c r="Y46" s="1"/>
      <c r="Z46" s="8"/>
    </row>
    <row r="47" spans="1:35" x14ac:dyDescent="0.35">
      <c r="A47" s="1">
        <v>37895</v>
      </c>
      <c r="B47">
        <v>19.66</v>
      </c>
      <c r="D47">
        <f t="shared" si="8"/>
        <v>2003</v>
      </c>
      <c r="E47">
        <f t="shared" si="9"/>
        <v>2004</v>
      </c>
      <c r="F47">
        <f t="shared" si="10"/>
        <v>2003</v>
      </c>
      <c r="G47">
        <f t="shared" si="11"/>
        <v>2004</v>
      </c>
      <c r="H47">
        <f t="shared" si="12"/>
        <v>2004</v>
      </c>
      <c r="K47" s="1"/>
      <c r="M47" s="1"/>
      <c r="N47" s="3"/>
      <c r="Y47" s="1"/>
      <c r="Z47" s="8"/>
    </row>
    <row r="48" spans="1:35" x14ac:dyDescent="0.35">
      <c r="A48" s="1">
        <v>37926</v>
      </c>
      <c r="B48">
        <v>20.059999999999999</v>
      </c>
      <c r="D48">
        <f t="shared" si="8"/>
        <v>2003</v>
      </c>
      <c r="E48">
        <f t="shared" si="9"/>
        <v>2004</v>
      </c>
      <c r="F48">
        <f t="shared" si="10"/>
        <v>2004</v>
      </c>
      <c r="G48">
        <f t="shared" si="11"/>
        <v>2004</v>
      </c>
      <c r="H48">
        <f t="shared" si="12"/>
        <v>2004</v>
      </c>
      <c r="K48" s="1"/>
      <c r="M48" s="1"/>
      <c r="N48" s="3"/>
      <c r="Y48" s="1"/>
      <c r="Z48" s="8"/>
    </row>
    <row r="49" spans="1:26" x14ac:dyDescent="0.35">
      <c r="A49" s="1">
        <v>37956</v>
      </c>
      <c r="B49">
        <v>19.87</v>
      </c>
      <c r="D49">
        <f t="shared" si="8"/>
        <v>2003</v>
      </c>
      <c r="E49">
        <f t="shared" si="9"/>
        <v>2004</v>
      </c>
      <c r="F49">
        <f t="shared" si="10"/>
        <v>2004</v>
      </c>
      <c r="G49">
        <f t="shared" si="11"/>
        <v>2004</v>
      </c>
      <c r="H49">
        <f t="shared" si="12"/>
        <v>2004</v>
      </c>
      <c r="K49" s="1"/>
      <c r="M49" s="1"/>
      <c r="N49" s="3"/>
      <c r="Y49" s="1"/>
      <c r="Z49" s="8"/>
    </row>
    <row r="50" spans="1:26" x14ac:dyDescent="0.35">
      <c r="A50" s="1">
        <v>37987</v>
      </c>
      <c r="B50">
        <v>20.14</v>
      </c>
      <c r="D50">
        <f t="shared" si="8"/>
        <v>2004</v>
      </c>
      <c r="E50">
        <f t="shared" si="9"/>
        <v>2004</v>
      </c>
      <c r="F50">
        <f t="shared" si="10"/>
        <v>2004</v>
      </c>
      <c r="G50">
        <f t="shared" si="11"/>
        <v>2004</v>
      </c>
      <c r="H50">
        <f t="shared" si="12"/>
        <v>2004</v>
      </c>
      <c r="K50" s="1"/>
      <c r="M50" s="1"/>
      <c r="N50" s="3"/>
      <c r="Y50" s="1"/>
      <c r="Z50" s="8"/>
    </row>
    <row r="51" spans="1:26" x14ac:dyDescent="0.35">
      <c r="A51" s="1">
        <v>38018</v>
      </c>
      <c r="B51">
        <v>19.899999999999999</v>
      </c>
      <c r="D51">
        <f t="shared" si="8"/>
        <v>2004</v>
      </c>
      <c r="E51">
        <f t="shared" si="9"/>
        <v>2004</v>
      </c>
      <c r="F51">
        <f t="shared" si="10"/>
        <v>2004</v>
      </c>
      <c r="G51">
        <f t="shared" si="11"/>
        <v>2004</v>
      </c>
      <c r="H51">
        <f t="shared" si="12"/>
        <v>2004</v>
      </c>
      <c r="K51" s="1"/>
      <c r="M51" s="1"/>
      <c r="N51" s="3"/>
      <c r="Y51" s="1"/>
      <c r="Z51" s="8"/>
    </row>
    <row r="52" spans="1:26" x14ac:dyDescent="0.35">
      <c r="A52" s="1">
        <v>38047</v>
      </c>
      <c r="B52">
        <v>18.5</v>
      </c>
      <c r="D52">
        <f t="shared" si="8"/>
        <v>2004</v>
      </c>
      <c r="E52">
        <f t="shared" si="9"/>
        <v>2004</v>
      </c>
      <c r="F52">
        <f t="shared" si="10"/>
        <v>2004</v>
      </c>
      <c r="G52">
        <f t="shared" si="11"/>
        <v>2004</v>
      </c>
      <c r="H52">
        <f t="shared" si="12"/>
        <v>2004</v>
      </c>
      <c r="K52" s="1"/>
      <c r="M52" s="1"/>
      <c r="N52" s="3"/>
      <c r="Y52" s="1"/>
      <c r="Z52" s="8"/>
    </row>
    <row r="53" spans="1:26" x14ac:dyDescent="0.35">
      <c r="A53" s="1">
        <v>38078</v>
      </c>
      <c r="B53">
        <v>17.39</v>
      </c>
      <c r="D53">
        <f t="shared" si="8"/>
        <v>2004</v>
      </c>
      <c r="E53">
        <f t="shared" si="9"/>
        <v>2004</v>
      </c>
      <c r="F53">
        <f t="shared" si="10"/>
        <v>2004</v>
      </c>
      <c r="G53">
        <f t="shared" si="11"/>
        <v>2004</v>
      </c>
      <c r="H53">
        <f t="shared" si="12"/>
        <v>2004</v>
      </c>
      <c r="K53" s="1"/>
      <c r="M53" s="1"/>
      <c r="N53" s="3"/>
      <c r="Y53" s="1"/>
      <c r="Z53" s="8"/>
    </row>
    <row r="54" spans="1:26" x14ac:dyDescent="0.35">
      <c r="A54" s="1">
        <v>38108</v>
      </c>
      <c r="B54">
        <v>18.45</v>
      </c>
      <c r="D54">
        <f t="shared" si="8"/>
        <v>2004</v>
      </c>
      <c r="E54">
        <f t="shared" si="9"/>
        <v>2004</v>
      </c>
      <c r="F54">
        <f t="shared" si="10"/>
        <v>2004</v>
      </c>
      <c r="G54">
        <f t="shared" si="11"/>
        <v>2004</v>
      </c>
      <c r="H54">
        <f t="shared" si="12"/>
        <v>2004</v>
      </c>
      <c r="K54" s="1"/>
      <c r="M54" s="1"/>
      <c r="N54" s="3"/>
      <c r="Y54" s="1"/>
      <c r="Z54" s="8"/>
    </row>
    <row r="55" spans="1:26" x14ac:dyDescent="0.35">
      <c r="A55" s="1">
        <v>38139</v>
      </c>
      <c r="B55">
        <v>18.489999999999998</v>
      </c>
      <c r="D55">
        <f t="shared" si="8"/>
        <v>2004</v>
      </c>
      <c r="E55">
        <f t="shared" si="9"/>
        <v>2005</v>
      </c>
      <c r="F55">
        <f t="shared" si="10"/>
        <v>2004</v>
      </c>
      <c r="G55">
        <f t="shared" si="11"/>
        <v>2004</v>
      </c>
      <c r="H55">
        <f t="shared" si="12"/>
        <v>2004</v>
      </c>
      <c r="K55" s="1"/>
      <c r="M55" s="1"/>
      <c r="N55" s="3"/>
      <c r="Y55" s="1"/>
      <c r="Z55" s="8"/>
    </row>
    <row r="56" spans="1:26" x14ac:dyDescent="0.35">
      <c r="A56" s="1">
        <v>38169</v>
      </c>
      <c r="B56">
        <v>18.690000000000001</v>
      </c>
      <c r="D56">
        <f t="shared" si="8"/>
        <v>2004</v>
      </c>
      <c r="E56">
        <f t="shared" si="9"/>
        <v>2005</v>
      </c>
      <c r="F56">
        <f t="shared" si="10"/>
        <v>2004</v>
      </c>
      <c r="G56">
        <f t="shared" si="11"/>
        <v>2005</v>
      </c>
      <c r="H56">
        <f t="shared" si="12"/>
        <v>2004</v>
      </c>
      <c r="N56" s="3"/>
      <c r="Y56" s="1"/>
      <c r="Z56" s="8"/>
    </row>
    <row r="57" spans="1:26" x14ac:dyDescent="0.35">
      <c r="A57" s="1">
        <v>38200</v>
      </c>
      <c r="B57">
        <v>18.91</v>
      </c>
      <c r="D57">
        <f t="shared" si="8"/>
        <v>2004</v>
      </c>
      <c r="E57">
        <f t="shared" si="9"/>
        <v>2005</v>
      </c>
      <c r="F57">
        <f t="shared" si="10"/>
        <v>2004</v>
      </c>
      <c r="G57">
        <f t="shared" si="11"/>
        <v>2005</v>
      </c>
      <c r="H57">
        <f t="shared" si="12"/>
        <v>2004</v>
      </c>
      <c r="Y57" s="1"/>
      <c r="Z57" s="8"/>
    </row>
    <row r="58" spans="1:26" x14ac:dyDescent="0.35">
      <c r="A58" s="1">
        <v>38231</v>
      </c>
      <c r="B58">
        <v>18.27</v>
      </c>
      <c r="D58">
        <f t="shared" si="8"/>
        <v>2004</v>
      </c>
      <c r="E58">
        <f t="shared" si="9"/>
        <v>2005</v>
      </c>
      <c r="F58">
        <f t="shared" si="10"/>
        <v>2004</v>
      </c>
      <c r="G58">
        <f t="shared" si="11"/>
        <v>2005</v>
      </c>
      <c r="H58">
        <f t="shared" si="12"/>
        <v>2005</v>
      </c>
      <c r="Y58" s="1"/>
      <c r="Z58" s="8"/>
    </row>
    <row r="59" spans="1:26" x14ac:dyDescent="0.35">
      <c r="A59" s="1">
        <v>38261</v>
      </c>
      <c r="B59">
        <v>19.12</v>
      </c>
      <c r="D59">
        <f t="shared" si="8"/>
        <v>2004</v>
      </c>
      <c r="E59">
        <f t="shared" si="9"/>
        <v>2005</v>
      </c>
      <c r="F59">
        <f t="shared" si="10"/>
        <v>2004</v>
      </c>
      <c r="G59">
        <f t="shared" si="11"/>
        <v>2005</v>
      </c>
      <c r="H59">
        <f t="shared" si="12"/>
        <v>2005</v>
      </c>
      <c r="Y59" s="1"/>
      <c r="Z59" s="8"/>
    </row>
    <row r="60" spans="1:26" x14ac:dyDescent="0.35">
      <c r="A60" s="1">
        <v>38292</v>
      </c>
      <c r="B60">
        <v>20.12</v>
      </c>
      <c r="D60">
        <f t="shared" si="8"/>
        <v>2004</v>
      </c>
      <c r="E60">
        <f t="shared" si="9"/>
        <v>2005</v>
      </c>
      <c r="F60">
        <f t="shared" si="10"/>
        <v>2005</v>
      </c>
      <c r="G60">
        <f t="shared" si="11"/>
        <v>2005</v>
      </c>
      <c r="H60">
        <f t="shared" si="12"/>
        <v>2005</v>
      </c>
      <c r="Y60" s="1"/>
      <c r="Z60" s="8"/>
    </row>
    <row r="61" spans="1:26" x14ac:dyDescent="0.35">
      <c r="A61" s="1">
        <v>38322</v>
      </c>
      <c r="B61">
        <v>18.29</v>
      </c>
      <c r="D61">
        <f t="shared" si="8"/>
        <v>2004</v>
      </c>
      <c r="E61">
        <f t="shared" si="9"/>
        <v>2005</v>
      </c>
      <c r="F61">
        <f t="shared" si="10"/>
        <v>2005</v>
      </c>
      <c r="G61">
        <f t="shared" si="11"/>
        <v>2005</v>
      </c>
      <c r="H61">
        <f t="shared" si="12"/>
        <v>2005</v>
      </c>
      <c r="Y61" s="1"/>
      <c r="Z61" s="8"/>
    </row>
    <row r="62" spans="1:26" x14ac:dyDescent="0.35">
      <c r="A62" s="1">
        <v>38353</v>
      </c>
      <c r="B62">
        <v>18.89</v>
      </c>
      <c r="D62">
        <f t="shared" si="8"/>
        <v>2005</v>
      </c>
      <c r="E62">
        <f t="shared" si="9"/>
        <v>2005</v>
      </c>
      <c r="F62">
        <f t="shared" si="10"/>
        <v>2005</v>
      </c>
      <c r="G62">
        <f t="shared" si="11"/>
        <v>2005</v>
      </c>
      <c r="H62">
        <f t="shared" si="12"/>
        <v>2005</v>
      </c>
      <c r="Y62" s="1"/>
      <c r="Z62" s="8"/>
    </row>
    <row r="63" spans="1:26" x14ac:dyDescent="0.35">
      <c r="A63" s="1">
        <v>38384</v>
      </c>
      <c r="B63">
        <v>18.97</v>
      </c>
      <c r="D63">
        <f t="shared" si="8"/>
        <v>2005</v>
      </c>
      <c r="E63">
        <f t="shared" si="9"/>
        <v>2005</v>
      </c>
      <c r="F63">
        <f t="shared" si="10"/>
        <v>2005</v>
      </c>
      <c r="G63">
        <f t="shared" si="11"/>
        <v>2005</v>
      </c>
      <c r="H63">
        <f t="shared" si="12"/>
        <v>2005</v>
      </c>
      <c r="Y63" s="1"/>
      <c r="Z63" s="8"/>
    </row>
    <row r="64" spans="1:26" x14ac:dyDescent="0.35">
      <c r="A64" s="1">
        <v>38412</v>
      </c>
      <c r="B64">
        <v>18.809999999999999</v>
      </c>
      <c r="D64">
        <f t="shared" si="8"/>
        <v>2005</v>
      </c>
      <c r="E64">
        <f t="shared" si="9"/>
        <v>2005</v>
      </c>
      <c r="F64">
        <f t="shared" si="10"/>
        <v>2005</v>
      </c>
      <c r="G64">
        <f t="shared" si="11"/>
        <v>2005</v>
      </c>
      <c r="H64">
        <f t="shared" si="12"/>
        <v>2005</v>
      </c>
      <c r="Y64" s="1"/>
      <c r="Z64" s="8"/>
    </row>
    <row r="65" spans="1:26" x14ac:dyDescent="0.35">
      <c r="A65" s="1">
        <v>38443</v>
      </c>
      <c r="B65">
        <v>19.03</v>
      </c>
      <c r="D65">
        <f t="shared" si="8"/>
        <v>2005</v>
      </c>
      <c r="E65">
        <f t="shared" si="9"/>
        <v>2005</v>
      </c>
      <c r="F65">
        <f t="shared" si="10"/>
        <v>2005</v>
      </c>
      <c r="G65">
        <f t="shared" si="11"/>
        <v>2005</v>
      </c>
      <c r="H65">
        <f t="shared" si="12"/>
        <v>2005</v>
      </c>
      <c r="Y65" s="1"/>
      <c r="Z65" s="8"/>
    </row>
    <row r="66" spans="1:26" x14ac:dyDescent="0.35">
      <c r="A66" s="1">
        <v>38473</v>
      </c>
      <c r="B66">
        <v>20.260000000000002</v>
      </c>
      <c r="D66">
        <f t="shared" si="8"/>
        <v>2005</v>
      </c>
      <c r="E66">
        <f t="shared" si="9"/>
        <v>2005</v>
      </c>
      <c r="F66">
        <f t="shared" si="10"/>
        <v>2005</v>
      </c>
      <c r="G66">
        <f t="shared" si="11"/>
        <v>2005</v>
      </c>
      <c r="H66">
        <f t="shared" si="12"/>
        <v>2005</v>
      </c>
      <c r="Y66" s="1"/>
      <c r="Z66" s="8"/>
    </row>
    <row r="67" spans="1:26" x14ac:dyDescent="0.35">
      <c r="A67" s="1">
        <v>38504</v>
      </c>
      <c r="B67">
        <v>19.670000000000002</v>
      </c>
      <c r="D67">
        <f t="shared" si="8"/>
        <v>2005</v>
      </c>
      <c r="E67">
        <f t="shared" si="9"/>
        <v>2006</v>
      </c>
      <c r="F67">
        <f t="shared" si="10"/>
        <v>2005</v>
      </c>
      <c r="G67">
        <f t="shared" si="11"/>
        <v>2005</v>
      </c>
      <c r="H67">
        <f t="shared" si="12"/>
        <v>2005</v>
      </c>
      <c r="Y67" s="1"/>
      <c r="Z67" s="8"/>
    </row>
    <row r="68" spans="1:26" x14ac:dyDescent="0.35">
      <c r="A68" s="1">
        <v>38534</v>
      </c>
      <c r="B68">
        <v>19.73</v>
      </c>
      <c r="D68">
        <f t="shared" si="8"/>
        <v>2005</v>
      </c>
      <c r="E68">
        <f t="shared" si="9"/>
        <v>2006</v>
      </c>
      <c r="F68">
        <f t="shared" si="10"/>
        <v>2005</v>
      </c>
      <c r="G68">
        <f t="shared" si="11"/>
        <v>2006</v>
      </c>
      <c r="H68">
        <f t="shared" si="12"/>
        <v>2005</v>
      </c>
      <c r="Y68" s="1"/>
      <c r="Z68" s="8"/>
    </row>
    <row r="69" spans="1:26" x14ac:dyDescent="0.35">
      <c r="A69" s="1">
        <v>38565</v>
      </c>
      <c r="B69">
        <v>20.03</v>
      </c>
      <c r="D69">
        <f t="shared" si="8"/>
        <v>2005</v>
      </c>
      <c r="E69">
        <f t="shared" si="9"/>
        <v>2006</v>
      </c>
      <c r="F69">
        <f t="shared" si="10"/>
        <v>2005</v>
      </c>
      <c r="G69">
        <f t="shared" si="11"/>
        <v>2006</v>
      </c>
      <c r="H69">
        <f t="shared" si="12"/>
        <v>2005</v>
      </c>
      <c r="Y69" s="1"/>
      <c r="Z69" s="8"/>
    </row>
    <row r="70" spans="1:26" x14ac:dyDescent="0.35">
      <c r="A70" s="1">
        <v>38596</v>
      </c>
      <c r="B70">
        <v>19.940000000000001</v>
      </c>
      <c r="D70">
        <f t="shared" si="8"/>
        <v>2005</v>
      </c>
      <c r="E70">
        <f t="shared" si="9"/>
        <v>2006</v>
      </c>
      <c r="F70">
        <f t="shared" si="10"/>
        <v>2005</v>
      </c>
      <c r="G70">
        <f t="shared" si="11"/>
        <v>2006</v>
      </c>
      <c r="H70">
        <f t="shared" si="12"/>
        <v>2006</v>
      </c>
      <c r="Y70" s="1"/>
      <c r="Z70" s="8"/>
    </row>
    <row r="71" spans="1:26" x14ac:dyDescent="0.35">
      <c r="A71" s="1">
        <v>38626</v>
      </c>
      <c r="B71">
        <v>20.32</v>
      </c>
      <c r="D71">
        <f t="shared" si="8"/>
        <v>2005</v>
      </c>
      <c r="E71">
        <f t="shared" si="9"/>
        <v>2006</v>
      </c>
      <c r="F71">
        <f t="shared" si="10"/>
        <v>2005</v>
      </c>
      <c r="G71">
        <f t="shared" si="11"/>
        <v>2006</v>
      </c>
      <c r="H71">
        <f t="shared" si="12"/>
        <v>2006</v>
      </c>
      <c r="Y71" s="1"/>
      <c r="Z71" s="8"/>
    </row>
    <row r="72" spans="1:26" x14ac:dyDescent="0.35">
      <c r="A72" s="1">
        <v>38657</v>
      </c>
      <c r="B72">
        <v>19.86</v>
      </c>
      <c r="D72">
        <f t="shared" si="8"/>
        <v>2005</v>
      </c>
      <c r="E72">
        <f t="shared" si="9"/>
        <v>2006</v>
      </c>
      <c r="F72">
        <f t="shared" si="10"/>
        <v>2006</v>
      </c>
      <c r="G72">
        <f t="shared" si="11"/>
        <v>2006</v>
      </c>
      <c r="H72">
        <f t="shared" si="12"/>
        <v>2006</v>
      </c>
      <c r="Y72" s="1"/>
      <c r="Z72" s="8"/>
    </row>
    <row r="73" spans="1:26" x14ac:dyDescent="0.35">
      <c r="A73" s="1">
        <v>38687</v>
      </c>
      <c r="B73">
        <v>19.920000000000002</v>
      </c>
      <c r="D73">
        <f t="shared" si="8"/>
        <v>2005</v>
      </c>
      <c r="E73">
        <f t="shared" si="9"/>
        <v>2006</v>
      </c>
      <c r="F73">
        <f t="shared" si="10"/>
        <v>2006</v>
      </c>
      <c r="G73">
        <f t="shared" si="11"/>
        <v>2006</v>
      </c>
      <c r="H73">
        <f t="shared" si="12"/>
        <v>2006</v>
      </c>
      <c r="Y73" s="1"/>
      <c r="Z73" s="8"/>
    </row>
    <row r="74" spans="1:26" x14ac:dyDescent="0.35">
      <c r="A74" s="1">
        <v>38718</v>
      </c>
      <c r="B74">
        <v>19.54</v>
      </c>
      <c r="D74">
        <f t="shared" si="8"/>
        <v>2006</v>
      </c>
      <c r="E74">
        <f t="shared" si="9"/>
        <v>2006</v>
      </c>
      <c r="F74">
        <f t="shared" si="10"/>
        <v>2006</v>
      </c>
      <c r="G74">
        <f t="shared" si="11"/>
        <v>2006</v>
      </c>
      <c r="H74">
        <f t="shared" si="12"/>
        <v>2006</v>
      </c>
      <c r="Y74" s="1"/>
      <c r="Z74" s="8"/>
    </row>
    <row r="75" spans="1:26" x14ac:dyDescent="0.35">
      <c r="A75" s="1">
        <v>38749</v>
      </c>
      <c r="B75">
        <v>19.62</v>
      </c>
      <c r="D75">
        <f t="shared" si="8"/>
        <v>2006</v>
      </c>
      <c r="E75">
        <f t="shared" si="9"/>
        <v>2006</v>
      </c>
      <c r="F75">
        <f t="shared" si="10"/>
        <v>2006</v>
      </c>
      <c r="G75">
        <f t="shared" si="11"/>
        <v>2006</v>
      </c>
      <c r="H75">
        <f t="shared" si="12"/>
        <v>2006</v>
      </c>
      <c r="Y75" s="1"/>
      <c r="Z75" s="8"/>
    </row>
    <row r="76" spans="1:26" x14ac:dyDescent="0.35">
      <c r="A76" s="1">
        <v>38777</v>
      </c>
      <c r="B76">
        <v>19.239999999999998</v>
      </c>
      <c r="D76">
        <f t="shared" si="8"/>
        <v>2006</v>
      </c>
      <c r="E76">
        <f t="shared" si="9"/>
        <v>2006</v>
      </c>
      <c r="F76">
        <f t="shared" si="10"/>
        <v>2006</v>
      </c>
      <c r="G76">
        <f t="shared" si="11"/>
        <v>2006</v>
      </c>
      <c r="H76">
        <f t="shared" si="12"/>
        <v>2006</v>
      </c>
      <c r="Y76" s="1"/>
      <c r="Z76" s="8"/>
    </row>
    <row r="77" spans="1:26" x14ac:dyDescent="0.35">
      <c r="A77" s="1">
        <v>38808</v>
      </c>
      <c r="B77">
        <v>19.600000000000001</v>
      </c>
      <c r="D77">
        <f t="shared" si="8"/>
        <v>2006</v>
      </c>
      <c r="E77">
        <f t="shared" si="9"/>
        <v>2006</v>
      </c>
      <c r="F77">
        <f t="shared" si="10"/>
        <v>2006</v>
      </c>
      <c r="G77">
        <f t="shared" si="11"/>
        <v>2006</v>
      </c>
      <c r="H77">
        <f t="shared" si="12"/>
        <v>2006</v>
      </c>
      <c r="Y77" s="1"/>
      <c r="Z77" s="8"/>
    </row>
    <row r="78" spans="1:26" x14ac:dyDescent="0.35">
      <c r="A78" s="1">
        <v>38838</v>
      </c>
      <c r="B78">
        <v>19.03</v>
      </c>
      <c r="D78">
        <f t="shared" si="8"/>
        <v>2006</v>
      </c>
      <c r="E78">
        <f t="shared" si="9"/>
        <v>2006</v>
      </c>
      <c r="F78">
        <f t="shared" si="10"/>
        <v>2006</v>
      </c>
      <c r="G78">
        <f t="shared" si="11"/>
        <v>2006</v>
      </c>
      <c r="H78">
        <f t="shared" si="12"/>
        <v>2006</v>
      </c>
      <c r="Y78" s="1"/>
      <c r="Z78" s="8"/>
    </row>
    <row r="79" spans="1:26" x14ac:dyDescent="0.35">
      <c r="A79" s="1">
        <v>38869</v>
      </c>
      <c r="B79">
        <v>19.329999999999998</v>
      </c>
      <c r="D79">
        <f t="shared" ref="D79:D142" si="30">YEAR(A79)</f>
        <v>2006</v>
      </c>
      <c r="E79">
        <f t="shared" ref="E79:E142" si="31">IF(MONTH(A79)&lt;6,YEAR(A79),YEAR(A79)+1)</f>
        <v>2007</v>
      </c>
      <c r="F79">
        <f t="shared" ref="F79:F142" si="32">IF(MONTH(A79)&lt;11,YEAR(A79),YEAR(A79)+1)</f>
        <v>2006</v>
      </c>
      <c r="G79">
        <f t="shared" ref="G79:G142" si="33">IF(MONTH(A79)&lt;7,YEAR(A79),YEAR(A79)+1)</f>
        <v>2006</v>
      </c>
      <c r="H79">
        <f t="shared" ref="H79:H142" si="34">IF(MONTH(A79)&lt;9,YEAR(A79),YEAR(A79)+1)</f>
        <v>2006</v>
      </c>
      <c r="Y79" s="1"/>
      <c r="Z79" s="8"/>
    </row>
    <row r="80" spans="1:26" x14ac:dyDescent="0.35">
      <c r="A80" s="1">
        <v>38899</v>
      </c>
      <c r="B80">
        <v>18.41</v>
      </c>
      <c r="D80">
        <f t="shared" si="30"/>
        <v>2006</v>
      </c>
      <c r="E80">
        <f t="shared" si="31"/>
        <v>2007</v>
      </c>
      <c r="F80">
        <f t="shared" si="32"/>
        <v>2006</v>
      </c>
      <c r="G80">
        <f t="shared" si="33"/>
        <v>2007</v>
      </c>
      <c r="H80">
        <f t="shared" si="34"/>
        <v>2006</v>
      </c>
      <c r="Y80" s="1"/>
      <c r="Z80" s="8"/>
    </row>
    <row r="81" spans="1:26" x14ac:dyDescent="0.35">
      <c r="A81" s="1">
        <v>38930</v>
      </c>
      <c r="B81">
        <v>18.25</v>
      </c>
      <c r="D81">
        <f t="shared" si="30"/>
        <v>2006</v>
      </c>
      <c r="E81">
        <f t="shared" si="31"/>
        <v>2007</v>
      </c>
      <c r="F81">
        <f t="shared" si="32"/>
        <v>2006</v>
      </c>
      <c r="G81">
        <f t="shared" si="33"/>
        <v>2007</v>
      </c>
      <c r="H81">
        <f t="shared" si="34"/>
        <v>2006</v>
      </c>
      <c r="Y81" s="1"/>
      <c r="Z81" s="8"/>
    </row>
    <row r="82" spans="1:26" x14ac:dyDescent="0.35">
      <c r="A82" s="1">
        <v>38961</v>
      </c>
      <c r="B82">
        <v>19.95</v>
      </c>
      <c r="D82">
        <f t="shared" si="30"/>
        <v>2006</v>
      </c>
      <c r="E82">
        <f t="shared" si="31"/>
        <v>2007</v>
      </c>
      <c r="F82">
        <f t="shared" si="32"/>
        <v>2006</v>
      </c>
      <c r="G82">
        <f t="shared" si="33"/>
        <v>2007</v>
      </c>
      <c r="H82">
        <f t="shared" si="34"/>
        <v>2007</v>
      </c>
      <c r="Y82" s="1"/>
      <c r="Z82" s="8"/>
    </row>
    <row r="83" spans="1:26" x14ac:dyDescent="0.35">
      <c r="A83" s="1">
        <v>38991</v>
      </c>
      <c r="B83">
        <v>20.18</v>
      </c>
      <c r="D83">
        <f t="shared" si="30"/>
        <v>2006</v>
      </c>
      <c r="E83">
        <f t="shared" si="31"/>
        <v>2007</v>
      </c>
      <c r="F83">
        <f t="shared" si="32"/>
        <v>2006</v>
      </c>
      <c r="G83">
        <f t="shared" si="33"/>
        <v>2007</v>
      </c>
      <c r="H83">
        <f t="shared" si="34"/>
        <v>2007</v>
      </c>
      <c r="Y83" s="1"/>
      <c r="Z83" s="8"/>
    </row>
    <row r="84" spans="1:26" x14ac:dyDescent="0.35">
      <c r="A84" s="1">
        <v>39022</v>
      </c>
      <c r="B84">
        <v>19.850000000000001</v>
      </c>
      <c r="D84">
        <f t="shared" si="30"/>
        <v>2006</v>
      </c>
      <c r="E84">
        <f t="shared" si="31"/>
        <v>2007</v>
      </c>
      <c r="F84">
        <f t="shared" si="32"/>
        <v>2007</v>
      </c>
      <c r="G84">
        <f t="shared" si="33"/>
        <v>2007</v>
      </c>
      <c r="H84">
        <f t="shared" si="34"/>
        <v>2007</v>
      </c>
      <c r="Y84" s="1"/>
      <c r="Z84" s="8"/>
    </row>
    <row r="85" spans="1:26" x14ac:dyDescent="0.35">
      <c r="A85" s="1">
        <v>39052</v>
      </c>
      <c r="B85">
        <v>20.98</v>
      </c>
      <c r="D85">
        <f t="shared" si="30"/>
        <v>2006</v>
      </c>
      <c r="E85">
        <f t="shared" si="31"/>
        <v>2007</v>
      </c>
      <c r="F85">
        <f t="shared" si="32"/>
        <v>2007</v>
      </c>
      <c r="G85">
        <f t="shared" si="33"/>
        <v>2007</v>
      </c>
      <c r="H85">
        <f t="shared" si="34"/>
        <v>2007</v>
      </c>
      <c r="Y85" s="1"/>
      <c r="Z85" s="8"/>
    </row>
    <row r="86" spans="1:26" x14ac:dyDescent="0.35">
      <c r="A86" s="1">
        <v>39083</v>
      </c>
      <c r="B86">
        <v>21.39</v>
      </c>
      <c r="D86">
        <f t="shared" si="30"/>
        <v>2007</v>
      </c>
      <c r="E86">
        <f t="shared" si="31"/>
        <v>2007</v>
      </c>
      <c r="F86">
        <f t="shared" si="32"/>
        <v>2007</v>
      </c>
      <c r="G86">
        <f t="shared" si="33"/>
        <v>2007</v>
      </c>
      <c r="H86">
        <f t="shared" si="34"/>
        <v>2007</v>
      </c>
      <c r="Y86" s="1"/>
      <c r="Z86" s="8"/>
    </row>
    <row r="87" spans="1:26" x14ac:dyDescent="0.35">
      <c r="A87" s="1">
        <v>39114</v>
      </c>
      <c r="B87">
        <v>21.1</v>
      </c>
      <c r="D87">
        <f t="shared" si="30"/>
        <v>2007</v>
      </c>
      <c r="E87">
        <f t="shared" si="31"/>
        <v>2007</v>
      </c>
      <c r="F87">
        <f t="shared" si="32"/>
        <v>2007</v>
      </c>
      <c r="G87">
        <f t="shared" si="33"/>
        <v>2007</v>
      </c>
      <c r="H87">
        <f t="shared" si="34"/>
        <v>2007</v>
      </c>
      <c r="Y87" s="1"/>
      <c r="Z87" s="8"/>
    </row>
    <row r="88" spans="1:26" x14ac:dyDescent="0.35">
      <c r="A88" s="1">
        <v>39142</v>
      </c>
      <c r="B88">
        <v>20.39</v>
      </c>
      <c r="D88">
        <f t="shared" si="30"/>
        <v>2007</v>
      </c>
      <c r="E88">
        <f t="shared" si="31"/>
        <v>2007</v>
      </c>
      <c r="F88">
        <f t="shared" si="32"/>
        <v>2007</v>
      </c>
      <c r="G88">
        <f t="shared" si="33"/>
        <v>2007</v>
      </c>
      <c r="H88">
        <f t="shared" si="34"/>
        <v>2007</v>
      </c>
      <c r="Y88" s="1"/>
      <c r="Z88" s="8"/>
    </row>
    <row r="89" spans="1:26" x14ac:dyDescent="0.35">
      <c r="A89" s="1">
        <v>39173</v>
      </c>
      <c r="B89">
        <v>20.03</v>
      </c>
      <c r="D89">
        <f t="shared" si="30"/>
        <v>2007</v>
      </c>
      <c r="E89">
        <f t="shared" si="31"/>
        <v>2007</v>
      </c>
      <c r="F89">
        <f t="shared" si="32"/>
        <v>2007</v>
      </c>
      <c r="G89">
        <f t="shared" si="33"/>
        <v>2007</v>
      </c>
      <c r="H89">
        <f t="shared" si="34"/>
        <v>2007</v>
      </c>
      <c r="Y89" s="1"/>
      <c r="Z89" s="8"/>
    </row>
    <row r="90" spans="1:26" x14ac:dyDescent="0.35">
      <c r="A90" s="1">
        <v>39203</v>
      </c>
      <c r="B90">
        <v>20.96</v>
      </c>
      <c r="D90">
        <f t="shared" si="30"/>
        <v>2007</v>
      </c>
      <c r="E90">
        <f t="shared" si="31"/>
        <v>2007</v>
      </c>
      <c r="F90">
        <f t="shared" si="32"/>
        <v>2007</v>
      </c>
      <c r="G90">
        <f t="shared" si="33"/>
        <v>2007</v>
      </c>
      <c r="H90">
        <f t="shared" si="34"/>
        <v>2007</v>
      </c>
      <c r="Y90" s="1"/>
      <c r="Z90" s="8"/>
    </row>
    <row r="91" spans="1:26" x14ac:dyDescent="0.35">
      <c r="A91" s="1">
        <v>39234</v>
      </c>
      <c r="B91">
        <v>20.100000000000001</v>
      </c>
      <c r="D91">
        <f t="shared" si="30"/>
        <v>2007</v>
      </c>
      <c r="E91">
        <f t="shared" si="31"/>
        <v>2008</v>
      </c>
      <c r="F91">
        <f t="shared" si="32"/>
        <v>2007</v>
      </c>
      <c r="G91">
        <f t="shared" si="33"/>
        <v>2007</v>
      </c>
      <c r="H91">
        <f t="shared" si="34"/>
        <v>2007</v>
      </c>
      <c r="Y91" s="1"/>
      <c r="Z91" s="8"/>
    </row>
    <row r="92" spans="1:26" x14ac:dyDescent="0.35">
      <c r="A92" s="1">
        <v>39264</v>
      </c>
      <c r="B92">
        <v>19.95</v>
      </c>
      <c r="D92">
        <f t="shared" si="30"/>
        <v>2007</v>
      </c>
      <c r="E92">
        <f t="shared" si="31"/>
        <v>2008</v>
      </c>
      <c r="F92">
        <f t="shared" si="32"/>
        <v>2007</v>
      </c>
      <c r="G92">
        <f t="shared" si="33"/>
        <v>2008</v>
      </c>
      <c r="H92">
        <f t="shared" si="34"/>
        <v>2007</v>
      </c>
      <c r="Y92" s="1"/>
      <c r="Z92" s="8"/>
    </row>
    <row r="93" spans="1:26" x14ac:dyDescent="0.35">
      <c r="A93" s="1">
        <v>39295</v>
      </c>
      <c r="B93">
        <v>20.39</v>
      </c>
      <c r="D93">
        <f t="shared" si="30"/>
        <v>2007</v>
      </c>
      <c r="E93">
        <f t="shared" si="31"/>
        <v>2008</v>
      </c>
      <c r="F93">
        <f t="shared" si="32"/>
        <v>2007</v>
      </c>
      <c r="G93">
        <f t="shared" si="33"/>
        <v>2008</v>
      </c>
      <c r="H93">
        <f t="shared" si="34"/>
        <v>2007</v>
      </c>
      <c r="Y93" s="1"/>
      <c r="Z93" s="8"/>
    </row>
    <row r="94" spans="1:26" x14ac:dyDescent="0.35">
      <c r="A94" s="1">
        <v>39326</v>
      </c>
      <c r="B94">
        <v>18.82</v>
      </c>
      <c r="D94">
        <f t="shared" si="30"/>
        <v>2007</v>
      </c>
      <c r="E94">
        <f t="shared" si="31"/>
        <v>2008</v>
      </c>
      <c r="F94">
        <f t="shared" si="32"/>
        <v>2007</v>
      </c>
      <c r="G94">
        <f t="shared" si="33"/>
        <v>2008</v>
      </c>
      <c r="H94">
        <f t="shared" si="34"/>
        <v>2008</v>
      </c>
      <c r="Y94" s="1"/>
      <c r="Z94" s="8"/>
    </row>
    <row r="95" spans="1:26" x14ac:dyDescent="0.35">
      <c r="A95" s="1">
        <v>39356</v>
      </c>
      <c r="B95">
        <v>21</v>
      </c>
      <c r="D95">
        <f t="shared" si="30"/>
        <v>2007</v>
      </c>
      <c r="E95">
        <f t="shared" si="31"/>
        <v>2008</v>
      </c>
      <c r="F95">
        <f t="shared" si="32"/>
        <v>2007</v>
      </c>
      <c r="G95">
        <f t="shared" si="33"/>
        <v>2008</v>
      </c>
      <c r="H95">
        <f t="shared" si="34"/>
        <v>2008</v>
      </c>
      <c r="Y95" s="1"/>
      <c r="Z95" s="8"/>
    </row>
    <row r="96" spans="1:26" x14ac:dyDescent="0.35">
      <c r="A96" s="1">
        <v>39387</v>
      </c>
      <c r="B96">
        <v>20.12</v>
      </c>
      <c r="D96">
        <f t="shared" si="30"/>
        <v>2007</v>
      </c>
      <c r="E96">
        <f t="shared" si="31"/>
        <v>2008</v>
      </c>
      <c r="F96">
        <f t="shared" si="32"/>
        <v>2008</v>
      </c>
      <c r="G96">
        <f t="shared" si="33"/>
        <v>2008</v>
      </c>
      <c r="H96">
        <f t="shared" si="34"/>
        <v>2008</v>
      </c>
      <c r="Y96" s="1"/>
      <c r="Z96" s="8"/>
    </row>
    <row r="97" spans="1:26" x14ac:dyDescent="0.35">
      <c r="A97" s="1">
        <v>39417</v>
      </c>
      <c r="B97">
        <v>19.989999999999998</v>
      </c>
      <c r="D97">
        <f t="shared" si="30"/>
        <v>2007</v>
      </c>
      <c r="E97">
        <f t="shared" si="31"/>
        <v>2008</v>
      </c>
      <c r="F97">
        <f t="shared" si="32"/>
        <v>2008</v>
      </c>
      <c r="G97">
        <f t="shared" si="33"/>
        <v>2008</v>
      </c>
      <c r="H97">
        <f t="shared" si="34"/>
        <v>2008</v>
      </c>
      <c r="Y97" s="1"/>
      <c r="Z97" s="8"/>
    </row>
    <row r="98" spans="1:26" x14ac:dyDescent="0.35">
      <c r="A98" s="1">
        <v>39448</v>
      </c>
      <c r="B98">
        <v>20.309999999999999</v>
      </c>
      <c r="D98">
        <f t="shared" si="30"/>
        <v>2008</v>
      </c>
      <c r="E98">
        <f t="shared" si="31"/>
        <v>2008</v>
      </c>
      <c r="F98">
        <f t="shared" si="32"/>
        <v>2008</v>
      </c>
      <c r="G98">
        <f t="shared" si="33"/>
        <v>2008</v>
      </c>
      <c r="H98">
        <f t="shared" si="34"/>
        <v>2008</v>
      </c>
      <c r="Y98" s="1"/>
      <c r="Z98" s="8"/>
    </row>
    <row r="99" spans="1:26" x14ac:dyDescent="0.35">
      <c r="A99" s="1">
        <v>39479</v>
      </c>
      <c r="B99">
        <v>21.12</v>
      </c>
      <c r="D99">
        <f t="shared" si="30"/>
        <v>2008</v>
      </c>
      <c r="E99">
        <f t="shared" si="31"/>
        <v>2008</v>
      </c>
      <c r="F99">
        <f t="shared" si="32"/>
        <v>2008</v>
      </c>
      <c r="G99">
        <f t="shared" si="33"/>
        <v>2008</v>
      </c>
      <c r="H99">
        <f t="shared" si="34"/>
        <v>2008</v>
      </c>
      <c r="Y99" s="1"/>
      <c r="Z99" s="8"/>
    </row>
    <row r="100" spans="1:26" x14ac:dyDescent="0.35">
      <c r="A100" s="1">
        <v>39508</v>
      </c>
      <c r="B100">
        <v>20.86</v>
      </c>
      <c r="D100">
        <f t="shared" si="30"/>
        <v>2008</v>
      </c>
      <c r="E100">
        <f t="shared" si="31"/>
        <v>2008</v>
      </c>
      <c r="F100">
        <f t="shared" si="32"/>
        <v>2008</v>
      </c>
      <c r="G100">
        <f t="shared" si="33"/>
        <v>2008</v>
      </c>
      <c r="H100">
        <f t="shared" si="34"/>
        <v>2008</v>
      </c>
      <c r="Y100" s="1"/>
      <c r="Z100" s="8"/>
    </row>
    <row r="101" spans="1:26" x14ac:dyDescent="0.35">
      <c r="A101" s="1">
        <v>39539</v>
      </c>
      <c r="B101">
        <v>21.83</v>
      </c>
      <c r="D101">
        <f t="shared" si="30"/>
        <v>2008</v>
      </c>
      <c r="E101">
        <f t="shared" si="31"/>
        <v>2008</v>
      </c>
      <c r="F101">
        <f t="shared" si="32"/>
        <v>2008</v>
      </c>
      <c r="G101">
        <f t="shared" si="33"/>
        <v>2008</v>
      </c>
      <c r="H101">
        <f t="shared" si="34"/>
        <v>2008</v>
      </c>
      <c r="Y101" s="1"/>
      <c r="Z101" s="8"/>
    </row>
    <row r="102" spans="1:26" x14ac:dyDescent="0.35">
      <c r="A102" s="1">
        <v>39569</v>
      </c>
      <c r="B102">
        <v>21.84</v>
      </c>
      <c r="D102">
        <f t="shared" si="30"/>
        <v>2008</v>
      </c>
      <c r="E102">
        <f t="shared" si="31"/>
        <v>2008</v>
      </c>
      <c r="F102">
        <f t="shared" si="32"/>
        <v>2008</v>
      </c>
      <c r="G102">
        <f t="shared" si="33"/>
        <v>2008</v>
      </c>
      <c r="H102">
        <f t="shared" si="34"/>
        <v>2008</v>
      </c>
      <c r="Y102" s="1"/>
      <c r="Z102" s="8"/>
    </row>
    <row r="103" spans="1:26" x14ac:dyDescent="0.35">
      <c r="A103" s="1">
        <v>39600</v>
      </c>
      <c r="B103">
        <v>20.69</v>
      </c>
      <c r="D103">
        <f t="shared" si="30"/>
        <v>2008</v>
      </c>
      <c r="E103">
        <f t="shared" si="31"/>
        <v>2009</v>
      </c>
      <c r="F103">
        <f t="shared" si="32"/>
        <v>2008</v>
      </c>
      <c r="G103">
        <f t="shared" si="33"/>
        <v>2008</v>
      </c>
      <c r="H103">
        <f t="shared" si="34"/>
        <v>2008</v>
      </c>
      <c r="Y103" s="1"/>
      <c r="Z103" s="8"/>
    </row>
    <row r="104" spans="1:26" x14ac:dyDescent="0.35">
      <c r="A104" s="1">
        <v>39630</v>
      </c>
      <c r="B104">
        <v>20.23</v>
      </c>
      <c r="D104">
        <f t="shared" si="30"/>
        <v>2008</v>
      </c>
      <c r="E104">
        <f t="shared" si="31"/>
        <v>2009</v>
      </c>
      <c r="F104">
        <f t="shared" si="32"/>
        <v>2008</v>
      </c>
      <c r="G104">
        <f t="shared" si="33"/>
        <v>2009</v>
      </c>
      <c r="H104">
        <f t="shared" si="34"/>
        <v>2008</v>
      </c>
      <c r="Y104" s="1"/>
      <c r="Z104" s="8"/>
    </row>
    <row r="105" spans="1:26" x14ac:dyDescent="0.35">
      <c r="A105" s="1">
        <v>39661</v>
      </c>
      <c r="B105">
        <v>19.059999999999999</v>
      </c>
      <c r="D105">
        <f t="shared" si="30"/>
        <v>2008</v>
      </c>
      <c r="E105">
        <f t="shared" si="31"/>
        <v>2009</v>
      </c>
      <c r="F105">
        <f t="shared" si="32"/>
        <v>2008</v>
      </c>
      <c r="G105">
        <f t="shared" si="33"/>
        <v>2009</v>
      </c>
      <c r="H105">
        <f t="shared" si="34"/>
        <v>2008</v>
      </c>
      <c r="Y105" s="1"/>
      <c r="Z105" s="8"/>
    </row>
    <row r="106" spans="1:26" x14ac:dyDescent="0.35">
      <c r="A106" s="1">
        <v>39692</v>
      </c>
      <c r="B106">
        <v>20.440000000000001</v>
      </c>
      <c r="D106">
        <f t="shared" si="30"/>
        <v>2008</v>
      </c>
      <c r="E106">
        <f t="shared" si="31"/>
        <v>2009</v>
      </c>
      <c r="F106">
        <f t="shared" si="32"/>
        <v>2008</v>
      </c>
      <c r="G106">
        <f t="shared" si="33"/>
        <v>2009</v>
      </c>
      <c r="H106">
        <f t="shared" si="34"/>
        <v>2009</v>
      </c>
      <c r="Y106" s="1"/>
      <c r="Z106" s="8"/>
    </row>
    <row r="107" spans="1:26" x14ac:dyDescent="0.35">
      <c r="A107" s="1">
        <v>39722</v>
      </c>
      <c r="B107">
        <v>20.71</v>
      </c>
      <c r="D107">
        <f t="shared" si="30"/>
        <v>2008</v>
      </c>
      <c r="E107">
        <f t="shared" si="31"/>
        <v>2009</v>
      </c>
      <c r="F107">
        <f t="shared" si="32"/>
        <v>2008</v>
      </c>
      <c r="G107">
        <f t="shared" si="33"/>
        <v>2009</v>
      </c>
      <c r="H107">
        <f t="shared" si="34"/>
        <v>2009</v>
      </c>
      <c r="Y107" s="1"/>
      <c r="Z107" s="8"/>
    </row>
    <row r="108" spans="1:26" x14ac:dyDescent="0.35">
      <c r="A108" s="1">
        <v>39753</v>
      </c>
      <c r="B108">
        <v>20.55</v>
      </c>
      <c r="D108">
        <f t="shared" si="30"/>
        <v>2008</v>
      </c>
      <c r="E108">
        <f t="shared" si="31"/>
        <v>2009</v>
      </c>
      <c r="F108">
        <f t="shared" si="32"/>
        <v>2009</v>
      </c>
      <c r="G108">
        <f t="shared" si="33"/>
        <v>2009</v>
      </c>
      <c r="H108">
        <f t="shared" si="34"/>
        <v>2009</v>
      </c>
      <c r="Y108" s="1"/>
      <c r="Z108" s="8"/>
    </row>
    <row r="109" spans="1:26" x14ac:dyDescent="0.35">
      <c r="A109" s="1">
        <v>39783</v>
      </c>
      <c r="B109">
        <v>19.989999999999998</v>
      </c>
      <c r="D109">
        <f t="shared" si="30"/>
        <v>2008</v>
      </c>
      <c r="E109">
        <f t="shared" si="31"/>
        <v>2009</v>
      </c>
      <c r="F109">
        <f t="shared" si="32"/>
        <v>2009</v>
      </c>
      <c r="G109">
        <f t="shared" si="33"/>
        <v>2009</v>
      </c>
      <c r="H109">
        <f t="shared" si="34"/>
        <v>2009</v>
      </c>
      <c r="Y109" s="1"/>
      <c r="Z109" s="8"/>
    </row>
    <row r="110" spans="1:26" x14ac:dyDescent="0.35">
      <c r="A110" s="1">
        <v>39814</v>
      </c>
      <c r="B110">
        <v>19.29</v>
      </c>
      <c r="D110">
        <f t="shared" si="30"/>
        <v>2009</v>
      </c>
      <c r="E110">
        <f t="shared" si="31"/>
        <v>2009</v>
      </c>
      <c r="F110">
        <f t="shared" si="32"/>
        <v>2009</v>
      </c>
      <c r="G110">
        <f t="shared" si="33"/>
        <v>2009</v>
      </c>
      <c r="H110">
        <f t="shared" si="34"/>
        <v>2009</v>
      </c>
      <c r="Y110" s="1"/>
      <c r="Z110" s="8"/>
    </row>
    <row r="111" spans="1:26" x14ac:dyDescent="0.35">
      <c r="A111" s="1">
        <v>39845</v>
      </c>
      <c r="B111">
        <v>22.13</v>
      </c>
      <c r="D111">
        <f t="shared" si="30"/>
        <v>2009</v>
      </c>
      <c r="E111">
        <f t="shared" si="31"/>
        <v>2009</v>
      </c>
      <c r="F111">
        <f t="shared" si="32"/>
        <v>2009</v>
      </c>
      <c r="G111">
        <f t="shared" si="33"/>
        <v>2009</v>
      </c>
      <c r="H111">
        <f t="shared" si="34"/>
        <v>2009</v>
      </c>
      <c r="Y111" s="1"/>
      <c r="Z111" s="8"/>
    </row>
    <row r="112" spans="1:26" x14ac:dyDescent="0.35">
      <c r="A112" s="1">
        <v>39873</v>
      </c>
      <c r="B112" t="s">
        <v>32</v>
      </c>
      <c r="D112">
        <f t="shared" si="30"/>
        <v>2009</v>
      </c>
      <c r="E112">
        <f t="shared" si="31"/>
        <v>2009</v>
      </c>
      <c r="F112">
        <f t="shared" si="32"/>
        <v>2009</v>
      </c>
      <c r="G112">
        <f t="shared" si="33"/>
        <v>2009</v>
      </c>
      <c r="H112">
        <f t="shared" si="34"/>
        <v>2009</v>
      </c>
      <c r="Y112" s="1"/>
      <c r="Z112" s="8"/>
    </row>
    <row r="113" spans="1:26" x14ac:dyDescent="0.35">
      <c r="A113" s="1">
        <v>39904</v>
      </c>
      <c r="B113">
        <v>20.98</v>
      </c>
      <c r="D113">
        <f t="shared" si="30"/>
        <v>2009</v>
      </c>
      <c r="E113">
        <f t="shared" si="31"/>
        <v>2009</v>
      </c>
      <c r="F113">
        <f t="shared" si="32"/>
        <v>2009</v>
      </c>
      <c r="G113">
        <f t="shared" si="33"/>
        <v>2009</v>
      </c>
      <c r="H113">
        <f t="shared" si="34"/>
        <v>2009</v>
      </c>
      <c r="Y113" s="1"/>
      <c r="Z113" s="8"/>
    </row>
    <row r="114" spans="1:26" x14ac:dyDescent="0.35">
      <c r="A114" s="1">
        <v>39934</v>
      </c>
      <c r="B114">
        <v>20.54</v>
      </c>
      <c r="D114">
        <f t="shared" si="30"/>
        <v>2009</v>
      </c>
      <c r="E114">
        <f t="shared" si="31"/>
        <v>2009</v>
      </c>
      <c r="F114">
        <f t="shared" si="32"/>
        <v>2009</v>
      </c>
      <c r="G114">
        <f t="shared" si="33"/>
        <v>2009</v>
      </c>
      <c r="H114">
        <f t="shared" si="34"/>
        <v>2009</v>
      </c>
      <c r="Y114" s="1"/>
      <c r="Z114" s="8"/>
    </row>
    <row r="115" spans="1:26" x14ac:dyDescent="0.35">
      <c r="A115" s="1">
        <v>39965</v>
      </c>
      <c r="B115">
        <v>18.940000000000001</v>
      </c>
      <c r="D115">
        <f t="shared" si="30"/>
        <v>2009</v>
      </c>
      <c r="E115">
        <f t="shared" si="31"/>
        <v>2010</v>
      </c>
      <c r="F115">
        <f t="shared" si="32"/>
        <v>2009</v>
      </c>
      <c r="G115">
        <f t="shared" si="33"/>
        <v>2009</v>
      </c>
      <c r="H115">
        <f t="shared" si="34"/>
        <v>2009</v>
      </c>
      <c r="Y115" s="1"/>
      <c r="Z115" s="8"/>
    </row>
    <row r="116" spans="1:26" x14ac:dyDescent="0.35">
      <c r="A116" s="1">
        <v>39995</v>
      </c>
      <c r="B116">
        <v>19.899999999999999</v>
      </c>
      <c r="D116">
        <f t="shared" si="30"/>
        <v>2009</v>
      </c>
      <c r="E116">
        <f t="shared" si="31"/>
        <v>2010</v>
      </c>
      <c r="F116">
        <f t="shared" si="32"/>
        <v>2009</v>
      </c>
      <c r="G116">
        <f t="shared" si="33"/>
        <v>2010</v>
      </c>
      <c r="H116">
        <f t="shared" si="34"/>
        <v>2009</v>
      </c>
      <c r="Y116" s="1"/>
      <c r="Z116" s="8"/>
    </row>
    <row r="117" spans="1:26" x14ac:dyDescent="0.35">
      <c r="A117" s="1">
        <v>40026</v>
      </c>
      <c r="B117">
        <v>20.5</v>
      </c>
      <c r="D117">
        <f t="shared" si="30"/>
        <v>2009</v>
      </c>
      <c r="E117">
        <f t="shared" si="31"/>
        <v>2010</v>
      </c>
      <c r="F117">
        <f t="shared" si="32"/>
        <v>2009</v>
      </c>
      <c r="G117">
        <f t="shared" si="33"/>
        <v>2010</v>
      </c>
      <c r="H117">
        <f t="shared" si="34"/>
        <v>2009</v>
      </c>
      <c r="Y117" s="1"/>
      <c r="Z117" s="8"/>
    </row>
    <row r="118" spans="1:26" x14ac:dyDescent="0.35">
      <c r="A118" s="1">
        <v>40057</v>
      </c>
      <c r="B118">
        <v>20</v>
      </c>
      <c r="D118">
        <f t="shared" si="30"/>
        <v>2009</v>
      </c>
      <c r="E118">
        <f t="shared" si="31"/>
        <v>2010</v>
      </c>
      <c r="F118">
        <f t="shared" si="32"/>
        <v>2009</v>
      </c>
      <c r="G118">
        <f t="shared" si="33"/>
        <v>2010</v>
      </c>
      <c r="H118">
        <f t="shared" si="34"/>
        <v>2010</v>
      </c>
      <c r="Y118" s="1"/>
      <c r="Z118" s="8"/>
    </row>
    <row r="119" spans="1:26" x14ac:dyDescent="0.35">
      <c r="A119" s="1">
        <v>40087</v>
      </c>
      <c r="B119">
        <v>19.79</v>
      </c>
      <c r="D119">
        <f t="shared" si="30"/>
        <v>2009</v>
      </c>
      <c r="E119">
        <f t="shared" si="31"/>
        <v>2010</v>
      </c>
      <c r="F119">
        <f t="shared" si="32"/>
        <v>2009</v>
      </c>
      <c r="G119">
        <f t="shared" si="33"/>
        <v>2010</v>
      </c>
      <c r="H119">
        <f t="shared" si="34"/>
        <v>2010</v>
      </c>
      <c r="Y119" s="1"/>
      <c r="Z119" s="8"/>
    </row>
    <row r="120" spans="1:26" x14ac:dyDescent="0.35">
      <c r="A120" s="1">
        <v>40118</v>
      </c>
      <c r="B120">
        <v>19.93</v>
      </c>
      <c r="D120">
        <f t="shared" si="30"/>
        <v>2009</v>
      </c>
      <c r="E120">
        <f t="shared" si="31"/>
        <v>2010</v>
      </c>
      <c r="F120">
        <f t="shared" si="32"/>
        <v>2010</v>
      </c>
      <c r="G120">
        <f t="shared" si="33"/>
        <v>2010</v>
      </c>
      <c r="H120">
        <f t="shared" si="34"/>
        <v>2010</v>
      </c>
      <c r="Y120" s="1"/>
      <c r="Z120" s="8"/>
    </row>
    <row r="121" spans="1:26" x14ac:dyDescent="0.35">
      <c r="A121" s="1">
        <v>40148</v>
      </c>
      <c r="B121">
        <v>20.66</v>
      </c>
      <c r="D121">
        <f t="shared" si="30"/>
        <v>2009</v>
      </c>
      <c r="E121">
        <f t="shared" si="31"/>
        <v>2010</v>
      </c>
      <c r="F121">
        <f t="shared" si="32"/>
        <v>2010</v>
      </c>
      <c r="G121">
        <f t="shared" si="33"/>
        <v>2010</v>
      </c>
      <c r="H121">
        <f t="shared" si="34"/>
        <v>2010</v>
      </c>
      <c r="Y121" s="1"/>
      <c r="Z121" s="8"/>
    </row>
    <row r="122" spans="1:26" x14ac:dyDescent="0.35">
      <c r="A122" s="1">
        <v>40179</v>
      </c>
      <c r="B122">
        <v>21.09</v>
      </c>
      <c r="D122">
        <f t="shared" si="30"/>
        <v>2010</v>
      </c>
      <c r="E122">
        <f t="shared" si="31"/>
        <v>2010</v>
      </c>
      <c r="F122">
        <f t="shared" si="32"/>
        <v>2010</v>
      </c>
      <c r="G122">
        <f t="shared" si="33"/>
        <v>2010</v>
      </c>
      <c r="H122">
        <f t="shared" si="34"/>
        <v>2010</v>
      </c>
      <c r="Y122" s="1"/>
      <c r="Z122" s="8"/>
    </row>
    <row r="123" spans="1:26" x14ac:dyDescent="0.35">
      <c r="A123" s="1">
        <v>40210</v>
      </c>
      <c r="B123">
        <v>20.149999999999999</v>
      </c>
      <c r="D123">
        <f t="shared" si="30"/>
        <v>2010</v>
      </c>
      <c r="E123">
        <f t="shared" si="31"/>
        <v>2010</v>
      </c>
      <c r="F123">
        <f t="shared" si="32"/>
        <v>2010</v>
      </c>
      <c r="G123">
        <f t="shared" si="33"/>
        <v>2010</v>
      </c>
      <c r="H123">
        <f t="shared" si="34"/>
        <v>2010</v>
      </c>
      <c r="Y123" s="1"/>
      <c r="Z123" s="8"/>
    </row>
    <row r="124" spans="1:26" x14ac:dyDescent="0.35">
      <c r="A124" s="1">
        <v>40238</v>
      </c>
      <c r="B124">
        <v>21.23</v>
      </c>
      <c r="D124">
        <f t="shared" si="30"/>
        <v>2010</v>
      </c>
      <c r="E124">
        <f t="shared" si="31"/>
        <v>2010</v>
      </c>
      <c r="F124">
        <f t="shared" si="32"/>
        <v>2010</v>
      </c>
      <c r="G124">
        <f t="shared" si="33"/>
        <v>2010</v>
      </c>
      <c r="H124">
        <f t="shared" si="34"/>
        <v>2010</v>
      </c>
      <c r="Y124" s="1"/>
      <c r="Z124" s="8"/>
    </row>
    <row r="125" spans="1:26" x14ac:dyDescent="0.35">
      <c r="A125" s="1">
        <v>40269</v>
      </c>
      <c r="B125">
        <v>21.76</v>
      </c>
      <c r="D125">
        <f t="shared" si="30"/>
        <v>2010</v>
      </c>
      <c r="E125">
        <f t="shared" si="31"/>
        <v>2010</v>
      </c>
      <c r="F125">
        <f t="shared" si="32"/>
        <v>2010</v>
      </c>
      <c r="G125">
        <f t="shared" si="33"/>
        <v>2010</v>
      </c>
      <c r="H125">
        <f t="shared" si="34"/>
        <v>2010</v>
      </c>
      <c r="Y125" s="1"/>
      <c r="Z125" s="8"/>
    </row>
    <row r="126" spans="1:26" x14ac:dyDescent="0.35">
      <c r="A126" s="1">
        <v>40299</v>
      </c>
      <c r="B126">
        <v>22.44</v>
      </c>
      <c r="D126">
        <f t="shared" si="30"/>
        <v>2010</v>
      </c>
      <c r="E126">
        <f t="shared" si="31"/>
        <v>2010</v>
      </c>
      <c r="F126">
        <f t="shared" si="32"/>
        <v>2010</v>
      </c>
      <c r="G126">
        <f t="shared" si="33"/>
        <v>2010</v>
      </c>
      <c r="H126">
        <f t="shared" si="34"/>
        <v>2010</v>
      </c>
      <c r="Y126" s="1"/>
      <c r="Z126" s="8"/>
    </row>
    <row r="127" spans="1:26" x14ac:dyDescent="0.35">
      <c r="A127" s="1">
        <v>40330</v>
      </c>
      <c r="B127">
        <v>20.65</v>
      </c>
      <c r="D127">
        <f t="shared" si="30"/>
        <v>2010</v>
      </c>
      <c r="E127">
        <f t="shared" si="31"/>
        <v>2011</v>
      </c>
      <c r="F127">
        <f t="shared" si="32"/>
        <v>2010</v>
      </c>
      <c r="G127">
        <f t="shared" si="33"/>
        <v>2010</v>
      </c>
      <c r="H127">
        <f t="shared" si="34"/>
        <v>2010</v>
      </c>
      <c r="Y127" s="1"/>
      <c r="Z127" s="8"/>
    </row>
    <row r="128" spans="1:26" x14ac:dyDescent="0.35">
      <c r="A128" s="1">
        <v>40360</v>
      </c>
      <c r="B128">
        <v>21.21</v>
      </c>
      <c r="D128">
        <f t="shared" si="30"/>
        <v>2010</v>
      </c>
      <c r="E128">
        <f t="shared" si="31"/>
        <v>2011</v>
      </c>
      <c r="F128">
        <f t="shared" si="32"/>
        <v>2010</v>
      </c>
      <c r="G128">
        <f t="shared" si="33"/>
        <v>2011</v>
      </c>
      <c r="H128">
        <f t="shared" si="34"/>
        <v>2010</v>
      </c>
      <c r="Y128" s="1"/>
      <c r="Z128" s="8"/>
    </row>
    <row r="129" spans="1:26" x14ac:dyDescent="0.35">
      <c r="A129" s="1">
        <v>40391</v>
      </c>
      <c r="B129">
        <v>25.19</v>
      </c>
      <c r="D129">
        <f t="shared" si="30"/>
        <v>2010</v>
      </c>
      <c r="E129">
        <f t="shared" si="31"/>
        <v>2011</v>
      </c>
      <c r="F129">
        <f t="shared" si="32"/>
        <v>2010</v>
      </c>
      <c r="G129">
        <f t="shared" si="33"/>
        <v>2011</v>
      </c>
      <c r="H129">
        <f t="shared" si="34"/>
        <v>2010</v>
      </c>
      <c r="Y129" s="1"/>
      <c r="Z129" s="8"/>
    </row>
    <row r="130" spans="1:26" x14ac:dyDescent="0.35">
      <c r="A130" s="1">
        <v>40422</v>
      </c>
      <c r="B130">
        <v>20.76</v>
      </c>
      <c r="D130">
        <f t="shared" si="30"/>
        <v>2010</v>
      </c>
      <c r="E130">
        <f t="shared" si="31"/>
        <v>2011</v>
      </c>
      <c r="F130">
        <f t="shared" si="32"/>
        <v>2010</v>
      </c>
      <c r="G130">
        <f t="shared" si="33"/>
        <v>2011</v>
      </c>
      <c r="H130">
        <f t="shared" si="34"/>
        <v>2011</v>
      </c>
      <c r="Y130" s="1"/>
      <c r="Z130" s="8"/>
    </row>
    <row r="131" spans="1:26" x14ac:dyDescent="0.35">
      <c r="A131" s="1">
        <v>40452</v>
      </c>
      <c r="B131">
        <v>22.52</v>
      </c>
      <c r="D131">
        <f t="shared" si="30"/>
        <v>2010</v>
      </c>
      <c r="E131">
        <f t="shared" si="31"/>
        <v>2011</v>
      </c>
      <c r="F131">
        <f t="shared" si="32"/>
        <v>2010</v>
      </c>
      <c r="G131">
        <f t="shared" si="33"/>
        <v>2011</v>
      </c>
      <c r="H131">
        <f t="shared" si="34"/>
        <v>2011</v>
      </c>
      <c r="Y131" s="1"/>
      <c r="Z131" s="8"/>
    </row>
    <row r="132" spans="1:26" x14ac:dyDescent="0.35">
      <c r="A132" s="1">
        <v>40483</v>
      </c>
      <c r="B132">
        <v>21.13</v>
      </c>
      <c r="D132">
        <f t="shared" si="30"/>
        <v>2010</v>
      </c>
      <c r="E132">
        <f t="shared" si="31"/>
        <v>2011</v>
      </c>
      <c r="F132">
        <f t="shared" si="32"/>
        <v>2011</v>
      </c>
      <c r="G132">
        <f t="shared" si="33"/>
        <v>2011</v>
      </c>
      <c r="H132">
        <f t="shared" si="34"/>
        <v>2011</v>
      </c>
      <c r="Y132" s="1"/>
      <c r="Z132" s="8"/>
    </row>
    <row r="133" spans="1:26" x14ac:dyDescent="0.35">
      <c r="A133" s="1">
        <v>40513</v>
      </c>
      <c r="B133">
        <v>22.64</v>
      </c>
      <c r="D133">
        <f t="shared" si="30"/>
        <v>2010</v>
      </c>
      <c r="E133">
        <f t="shared" si="31"/>
        <v>2011</v>
      </c>
      <c r="F133">
        <f t="shared" si="32"/>
        <v>2011</v>
      </c>
      <c r="G133">
        <f t="shared" si="33"/>
        <v>2011</v>
      </c>
      <c r="H133">
        <f t="shared" si="34"/>
        <v>2011</v>
      </c>
      <c r="Y133" s="1"/>
      <c r="Z133" s="8"/>
    </row>
    <row r="134" spans="1:26" x14ac:dyDescent="0.35">
      <c r="A134" s="1">
        <v>40544</v>
      </c>
      <c r="B134">
        <v>23.22</v>
      </c>
      <c r="D134">
        <f t="shared" si="30"/>
        <v>2011</v>
      </c>
      <c r="E134">
        <f t="shared" si="31"/>
        <v>2011</v>
      </c>
      <c r="F134">
        <f t="shared" si="32"/>
        <v>2011</v>
      </c>
      <c r="G134">
        <f t="shared" si="33"/>
        <v>2011</v>
      </c>
      <c r="H134">
        <f t="shared" si="34"/>
        <v>2011</v>
      </c>
      <c r="Y134" s="1"/>
      <c r="Z134" s="8"/>
    </row>
    <row r="135" spans="1:26" x14ac:dyDescent="0.35">
      <c r="A135" s="1">
        <v>40575</v>
      </c>
      <c r="B135">
        <v>21.7</v>
      </c>
      <c r="D135">
        <f t="shared" si="30"/>
        <v>2011</v>
      </c>
      <c r="E135">
        <f t="shared" si="31"/>
        <v>2011</v>
      </c>
      <c r="F135">
        <f t="shared" si="32"/>
        <v>2011</v>
      </c>
      <c r="G135">
        <f t="shared" si="33"/>
        <v>2011</v>
      </c>
      <c r="H135">
        <f t="shared" si="34"/>
        <v>2011</v>
      </c>
      <c r="Y135" s="1"/>
      <c r="Z135" s="8"/>
    </row>
    <row r="136" spans="1:26" x14ac:dyDescent="0.35">
      <c r="A136" s="1">
        <v>40603</v>
      </c>
      <c r="B136">
        <v>21.68</v>
      </c>
      <c r="D136">
        <f t="shared" si="30"/>
        <v>2011</v>
      </c>
      <c r="E136">
        <f t="shared" si="31"/>
        <v>2011</v>
      </c>
      <c r="F136">
        <f t="shared" si="32"/>
        <v>2011</v>
      </c>
      <c r="G136">
        <f t="shared" si="33"/>
        <v>2011</v>
      </c>
      <c r="H136">
        <f t="shared" si="34"/>
        <v>2011</v>
      </c>
      <c r="Y136" s="1"/>
      <c r="Z136" s="8"/>
    </row>
    <row r="137" spans="1:26" x14ac:dyDescent="0.35">
      <c r="A137" s="1">
        <v>40634</v>
      </c>
      <c r="B137">
        <v>22.37</v>
      </c>
      <c r="D137">
        <f t="shared" si="30"/>
        <v>2011</v>
      </c>
      <c r="E137">
        <f t="shared" si="31"/>
        <v>2011</v>
      </c>
      <c r="F137">
        <f t="shared" si="32"/>
        <v>2011</v>
      </c>
      <c r="G137">
        <f t="shared" si="33"/>
        <v>2011</v>
      </c>
      <c r="H137">
        <f t="shared" si="34"/>
        <v>2011</v>
      </c>
      <c r="Y137" s="1"/>
      <c r="Z137" s="8"/>
    </row>
    <row r="138" spans="1:26" x14ac:dyDescent="0.35">
      <c r="A138" s="1">
        <v>40664</v>
      </c>
      <c r="B138">
        <v>21.09</v>
      </c>
      <c r="D138">
        <f t="shared" si="30"/>
        <v>2011</v>
      </c>
      <c r="E138">
        <f t="shared" si="31"/>
        <v>2011</v>
      </c>
      <c r="F138">
        <f t="shared" si="32"/>
        <v>2011</v>
      </c>
      <c r="G138">
        <f t="shared" si="33"/>
        <v>2011</v>
      </c>
      <c r="H138">
        <f t="shared" si="34"/>
        <v>2011</v>
      </c>
      <c r="Y138" s="1"/>
      <c r="Z138" s="8"/>
    </row>
    <row r="139" spans="1:26" x14ac:dyDescent="0.35">
      <c r="A139" s="1">
        <v>40695</v>
      </c>
      <c r="B139">
        <v>20.170000000000002</v>
      </c>
      <c r="D139">
        <f t="shared" si="30"/>
        <v>2011</v>
      </c>
      <c r="E139">
        <f t="shared" si="31"/>
        <v>2012</v>
      </c>
      <c r="F139">
        <f t="shared" si="32"/>
        <v>2011</v>
      </c>
      <c r="G139">
        <f t="shared" si="33"/>
        <v>2011</v>
      </c>
      <c r="H139">
        <f t="shared" si="34"/>
        <v>2011</v>
      </c>
      <c r="Y139" s="1"/>
      <c r="Z139" s="8"/>
    </row>
    <row r="140" spans="1:26" x14ac:dyDescent="0.35">
      <c r="A140" s="1">
        <v>40725</v>
      </c>
      <c r="B140">
        <v>21.43</v>
      </c>
      <c r="D140">
        <f t="shared" si="30"/>
        <v>2011</v>
      </c>
      <c r="E140">
        <f t="shared" si="31"/>
        <v>2012</v>
      </c>
      <c r="F140">
        <f t="shared" si="32"/>
        <v>2011</v>
      </c>
      <c r="G140">
        <f t="shared" si="33"/>
        <v>2012</v>
      </c>
      <c r="H140">
        <f t="shared" si="34"/>
        <v>2011</v>
      </c>
      <c r="Y140" s="1"/>
      <c r="Z140" s="8"/>
    </row>
    <row r="141" spans="1:26" x14ac:dyDescent="0.35">
      <c r="A141" s="1">
        <v>40756</v>
      </c>
      <c r="B141">
        <v>21.06</v>
      </c>
      <c r="D141">
        <f t="shared" si="30"/>
        <v>2011</v>
      </c>
      <c r="E141">
        <f t="shared" si="31"/>
        <v>2012</v>
      </c>
      <c r="F141">
        <f t="shared" si="32"/>
        <v>2011</v>
      </c>
      <c r="G141">
        <f t="shared" si="33"/>
        <v>2012</v>
      </c>
      <c r="H141">
        <f t="shared" si="34"/>
        <v>2011</v>
      </c>
      <c r="Y141" s="1"/>
      <c r="Z141" s="8"/>
    </row>
    <row r="142" spans="1:26" x14ac:dyDescent="0.35">
      <c r="A142" s="1">
        <v>40787</v>
      </c>
      <c r="B142">
        <v>22.68</v>
      </c>
      <c r="D142">
        <f t="shared" si="30"/>
        <v>2011</v>
      </c>
      <c r="E142">
        <f t="shared" si="31"/>
        <v>2012</v>
      </c>
      <c r="F142">
        <f t="shared" si="32"/>
        <v>2011</v>
      </c>
      <c r="G142">
        <f t="shared" si="33"/>
        <v>2012</v>
      </c>
      <c r="H142">
        <f t="shared" si="34"/>
        <v>2012</v>
      </c>
      <c r="Y142" s="1"/>
      <c r="Z142" s="8"/>
    </row>
    <row r="143" spans="1:26" x14ac:dyDescent="0.35">
      <c r="A143" s="1">
        <v>40817</v>
      </c>
      <c r="B143">
        <v>22.93</v>
      </c>
      <c r="D143">
        <f t="shared" ref="D143:D206" si="35">YEAR(A143)</f>
        <v>2011</v>
      </c>
      <c r="E143">
        <f t="shared" ref="E143:E206" si="36">IF(MONTH(A143)&lt;6,YEAR(A143),YEAR(A143)+1)</f>
        <v>2012</v>
      </c>
      <c r="F143">
        <f t="shared" ref="F143:F206" si="37">IF(MONTH(A143)&lt;11,YEAR(A143),YEAR(A143)+1)</f>
        <v>2011</v>
      </c>
      <c r="G143">
        <f t="shared" ref="G143:G206" si="38">IF(MONTH(A143)&lt;7,YEAR(A143),YEAR(A143)+1)</f>
        <v>2012</v>
      </c>
      <c r="H143">
        <f t="shared" ref="H143:H206" si="39">IF(MONTH(A143)&lt;9,YEAR(A143),YEAR(A143)+1)</f>
        <v>2012</v>
      </c>
      <c r="Y143" s="1"/>
      <c r="Z143" s="8"/>
    </row>
    <row r="144" spans="1:26" x14ac:dyDescent="0.35">
      <c r="A144" s="1">
        <v>40848</v>
      </c>
      <c r="B144">
        <v>24.31</v>
      </c>
      <c r="D144">
        <f t="shared" si="35"/>
        <v>2011</v>
      </c>
      <c r="E144">
        <f t="shared" si="36"/>
        <v>2012</v>
      </c>
      <c r="F144">
        <f t="shared" si="37"/>
        <v>2012</v>
      </c>
      <c r="G144">
        <f t="shared" si="38"/>
        <v>2012</v>
      </c>
      <c r="H144">
        <f t="shared" si="39"/>
        <v>2012</v>
      </c>
      <c r="Y144" s="1"/>
      <c r="Z144" s="8"/>
    </row>
    <row r="145" spans="1:26" x14ac:dyDescent="0.35">
      <c r="A145" s="1">
        <v>40878</v>
      </c>
      <c r="B145">
        <v>22.33</v>
      </c>
      <c r="D145">
        <f t="shared" si="35"/>
        <v>2011</v>
      </c>
      <c r="E145">
        <f t="shared" si="36"/>
        <v>2012</v>
      </c>
      <c r="F145">
        <f t="shared" si="37"/>
        <v>2012</v>
      </c>
      <c r="G145">
        <f t="shared" si="38"/>
        <v>2012</v>
      </c>
      <c r="H145">
        <f t="shared" si="39"/>
        <v>2012</v>
      </c>
      <c r="Y145" s="1"/>
      <c r="Z145" s="8"/>
    </row>
    <row r="146" spans="1:26" x14ac:dyDescent="0.35">
      <c r="A146" s="1">
        <v>40909</v>
      </c>
      <c r="B146">
        <v>23.04</v>
      </c>
      <c r="D146">
        <f t="shared" si="35"/>
        <v>2012</v>
      </c>
      <c r="E146">
        <f t="shared" si="36"/>
        <v>2012</v>
      </c>
      <c r="F146">
        <f t="shared" si="37"/>
        <v>2012</v>
      </c>
      <c r="G146">
        <f t="shared" si="38"/>
        <v>2012</v>
      </c>
      <c r="H146">
        <f t="shared" si="39"/>
        <v>2012</v>
      </c>
      <c r="Y146" s="1"/>
      <c r="Z146" s="8"/>
    </row>
    <row r="147" spans="1:26" x14ac:dyDescent="0.35">
      <c r="A147" s="1">
        <v>40940</v>
      </c>
      <c r="B147">
        <v>23.74</v>
      </c>
      <c r="D147">
        <f t="shared" si="35"/>
        <v>2012</v>
      </c>
      <c r="E147">
        <f t="shared" si="36"/>
        <v>2012</v>
      </c>
      <c r="F147">
        <f t="shared" si="37"/>
        <v>2012</v>
      </c>
      <c r="G147">
        <f t="shared" si="38"/>
        <v>2012</v>
      </c>
      <c r="H147">
        <f t="shared" si="39"/>
        <v>2012</v>
      </c>
      <c r="Y147" s="1"/>
      <c r="Z147" s="8"/>
    </row>
    <row r="148" spans="1:26" x14ac:dyDescent="0.35">
      <c r="A148" s="1">
        <v>40969</v>
      </c>
      <c r="B148">
        <v>23.27</v>
      </c>
      <c r="D148">
        <f t="shared" si="35"/>
        <v>2012</v>
      </c>
      <c r="E148">
        <f t="shared" si="36"/>
        <v>2012</v>
      </c>
      <c r="F148">
        <f t="shared" si="37"/>
        <v>2012</v>
      </c>
      <c r="G148">
        <f t="shared" si="38"/>
        <v>2012</v>
      </c>
      <c r="H148">
        <f t="shared" si="39"/>
        <v>2012</v>
      </c>
      <c r="Y148" s="1"/>
      <c r="Z148" s="8"/>
    </row>
    <row r="149" spans="1:26" x14ac:dyDescent="0.35">
      <c r="A149" s="1">
        <v>41000</v>
      </c>
      <c r="B149">
        <v>24</v>
      </c>
      <c r="D149">
        <f t="shared" si="35"/>
        <v>2012</v>
      </c>
      <c r="E149">
        <f t="shared" si="36"/>
        <v>2012</v>
      </c>
      <c r="F149">
        <f t="shared" si="37"/>
        <v>2012</v>
      </c>
      <c r="G149">
        <f t="shared" si="38"/>
        <v>2012</v>
      </c>
      <c r="H149">
        <f t="shared" si="39"/>
        <v>2012</v>
      </c>
      <c r="Y149" s="1"/>
      <c r="Z149" s="8"/>
    </row>
    <row r="150" spans="1:26" x14ac:dyDescent="0.35">
      <c r="A150" s="1">
        <v>41030</v>
      </c>
      <c r="B150">
        <v>24.32</v>
      </c>
      <c r="D150">
        <f t="shared" si="35"/>
        <v>2012</v>
      </c>
      <c r="E150">
        <f t="shared" si="36"/>
        <v>2012</v>
      </c>
      <c r="F150">
        <f t="shared" si="37"/>
        <v>2012</v>
      </c>
      <c r="G150">
        <f t="shared" si="38"/>
        <v>2012</v>
      </c>
      <c r="H150">
        <f t="shared" si="39"/>
        <v>2012</v>
      </c>
      <c r="Y150" s="1"/>
      <c r="Z150" s="8"/>
    </row>
    <row r="151" spans="1:26" x14ac:dyDescent="0.35">
      <c r="A151" s="1">
        <v>41061</v>
      </c>
      <c r="B151">
        <v>23.97</v>
      </c>
      <c r="D151">
        <f t="shared" si="35"/>
        <v>2012</v>
      </c>
      <c r="E151">
        <f t="shared" si="36"/>
        <v>2013</v>
      </c>
      <c r="F151">
        <f t="shared" si="37"/>
        <v>2012</v>
      </c>
      <c r="G151">
        <f t="shared" si="38"/>
        <v>2012</v>
      </c>
      <c r="H151">
        <f t="shared" si="39"/>
        <v>2012</v>
      </c>
      <c r="Y151" s="1"/>
      <c r="Z151" s="8"/>
    </row>
    <row r="152" spans="1:26" x14ac:dyDescent="0.35">
      <c r="A152" s="1">
        <v>41091</v>
      </c>
      <c r="B152">
        <v>25.01</v>
      </c>
      <c r="D152">
        <f t="shared" si="35"/>
        <v>2012</v>
      </c>
      <c r="E152">
        <f t="shared" si="36"/>
        <v>2013</v>
      </c>
      <c r="F152">
        <f t="shared" si="37"/>
        <v>2012</v>
      </c>
      <c r="G152">
        <f t="shared" si="38"/>
        <v>2013</v>
      </c>
      <c r="H152">
        <f t="shared" si="39"/>
        <v>2012</v>
      </c>
      <c r="Y152" s="1"/>
      <c r="Z152" s="8"/>
    </row>
    <row r="153" spans="1:26" x14ac:dyDescent="0.35">
      <c r="A153" s="1">
        <v>41122</v>
      </c>
      <c r="B153">
        <v>23.53</v>
      </c>
      <c r="D153">
        <f t="shared" si="35"/>
        <v>2012</v>
      </c>
      <c r="E153">
        <f t="shared" si="36"/>
        <v>2013</v>
      </c>
      <c r="F153">
        <f t="shared" si="37"/>
        <v>2012</v>
      </c>
      <c r="G153">
        <f t="shared" si="38"/>
        <v>2013</v>
      </c>
      <c r="H153">
        <f t="shared" si="39"/>
        <v>2012</v>
      </c>
      <c r="Y153" s="1"/>
      <c r="Z153" s="8"/>
    </row>
    <row r="154" spans="1:26" x14ac:dyDescent="0.35">
      <c r="A154" s="1">
        <v>41153</v>
      </c>
      <c r="B154">
        <v>21.69</v>
      </c>
      <c r="D154">
        <f t="shared" si="35"/>
        <v>2012</v>
      </c>
      <c r="E154">
        <f t="shared" si="36"/>
        <v>2013</v>
      </c>
      <c r="F154">
        <f t="shared" si="37"/>
        <v>2012</v>
      </c>
      <c r="G154">
        <f t="shared" si="38"/>
        <v>2013</v>
      </c>
      <c r="H154">
        <f t="shared" si="39"/>
        <v>2013</v>
      </c>
      <c r="Y154" s="1"/>
      <c r="Z154" s="8"/>
    </row>
    <row r="155" spans="1:26" x14ac:dyDescent="0.35">
      <c r="A155" s="1">
        <v>41183</v>
      </c>
      <c r="B155">
        <v>21.65</v>
      </c>
      <c r="D155">
        <f t="shared" si="35"/>
        <v>2012</v>
      </c>
      <c r="E155">
        <f t="shared" si="36"/>
        <v>2013</v>
      </c>
      <c r="F155">
        <f t="shared" si="37"/>
        <v>2012</v>
      </c>
      <c r="G155">
        <f t="shared" si="38"/>
        <v>2013</v>
      </c>
      <c r="H155">
        <f t="shared" si="39"/>
        <v>2013</v>
      </c>
      <c r="Y155" s="1"/>
      <c r="Z155" s="8"/>
    </row>
    <row r="156" spans="1:26" x14ac:dyDescent="0.35">
      <c r="A156" s="1">
        <v>41214</v>
      </c>
      <c r="B156">
        <v>22.28</v>
      </c>
      <c r="D156">
        <f t="shared" si="35"/>
        <v>2012</v>
      </c>
      <c r="E156">
        <f t="shared" si="36"/>
        <v>2013</v>
      </c>
      <c r="F156">
        <f t="shared" si="37"/>
        <v>2013</v>
      </c>
      <c r="G156">
        <f t="shared" si="38"/>
        <v>2013</v>
      </c>
      <c r="H156">
        <f t="shared" si="39"/>
        <v>2013</v>
      </c>
      <c r="Y156" s="1"/>
      <c r="Z156" s="8"/>
    </row>
    <row r="157" spans="1:26" x14ac:dyDescent="0.35">
      <c r="A157" s="1">
        <v>41244</v>
      </c>
      <c r="B157">
        <v>23.25</v>
      </c>
      <c r="D157">
        <f t="shared" si="35"/>
        <v>2012</v>
      </c>
      <c r="E157">
        <f t="shared" si="36"/>
        <v>2013</v>
      </c>
      <c r="F157">
        <f t="shared" si="37"/>
        <v>2013</v>
      </c>
      <c r="G157">
        <f t="shared" si="38"/>
        <v>2013</v>
      </c>
      <c r="H157">
        <f t="shared" si="39"/>
        <v>2013</v>
      </c>
      <c r="Y157" s="1"/>
      <c r="Z157" s="8"/>
    </row>
    <row r="158" spans="1:26" x14ac:dyDescent="0.35">
      <c r="A158" s="1">
        <v>41275</v>
      </c>
      <c r="B158">
        <v>23.95</v>
      </c>
      <c r="D158">
        <f t="shared" si="35"/>
        <v>2013</v>
      </c>
      <c r="E158">
        <f t="shared" si="36"/>
        <v>2013</v>
      </c>
      <c r="F158">
        <f t="shared" si="37"/>
        <v>2013</v>
      </c>
      <c r="G158">
        <f t="shared" si="38"/>
        <v>2013</v>
      </c>
      <c r="H158">
        <f t="shared" si="39"/>
        <v>2013</v>
      </c>
      <c r="Y158" s="1"/>
      <c r="Z158" s="8"/>
    </row>
    <row r="159" spans="1:26" x14ac:dyDescent="0.35">
      <c r="A159" s="1">
        <v>41306</v>
      </c>
      <c r="B159">
        <v>22.51</v>
      </c>
      <c r="D159">
        <f t="shared" si="35"/>
        <v>2013</v>
      </c>
      <c r="E159">
        <f t="shared" si="36"/>
        <v>2013</v>
      </c>
      <c r="F159">
        <f t="shared" si="37"/>
        <v>2013</v>
      </c>
      <c r="G159">
        <f t="shared" si="38"/>
        <v>2013</v>
      </c>
      <c r="H159">
        <f t="shared" si="39"/>
        <v>2013</v>
      </c>
      <c r="Y159" s="1"/>
      <c r="Z159" s="8"/>
    </row>
    <row r="160" spans="1:26" x14ac:dyDescent="0.35">
      <c r="A160" s="1">
        <v>41334</v>
      </c>
      <c r="B160">
        <v>22.39</v>
      </c>
      <c r="D160">
        <f t="shared" si="35"/>
        <v>2013</v>
      </c>
      <c r="E160">
        <f t="shared" si="36"/>
        <v>2013</v>
      </c>
      <c r="F160">
        <f t="shared" si="37"/>
        <v>2013</v>
      </c>
      <c r="G160">
        <f t="shared" si="38"/>
        <v>2013</v>
      </c>
      <c r="H160">
        <f t="shared" si="39"/>
        <v>2013</v>
      </c>
      <c r="Y160" s="1"/>
      <c r="Z160" s="8"/>
    </row>
    <row r="161" spans="1:26" x14ac:dyDescent="0.35">
      <c r="A161" s="1">
        <v>41365</v>
      </c>
      <c r="B161">
        <v>21.9</v>
      </c>
      <c r="D161">
        <f t="shared" si="35"/>
        <v>2013</v>
      </c>
      <c r="E161">
        <f t="shared" si="36"/>
        <v>2013</v>
      </c>
      <c r="F161">
        <f t="shared" si="37"/>
        <v>2013</v>
      </c>
      <c r="G161">
        <f t="shared" si="38"/>
        <v>2013</v>
      </c>
      <c r="H161">
        <f t="shared" si="39"/>
        <v>2013</v>
      </c>
      <c r="Y161" s="1"/>
      <c r="Z161" s="8"/>
    </row>
    <row r="162" spans="1:26" x14ac:dyDescent="0.35">
      <c r="A162" s="1">
        <v>41395</v>
      </c>
      <c r="B162">
        <v>21.57</v>
      </c>
      <c r="D162">
        <f t="shared" si="35"/>
        <v>2013</v>
      </c>
      <c r="E162">
        <f t="shared" si="36"/>
        <v>2013</v>
      </c>
      <c r="F162">
        <f t="shared" si="37"/>
        <v>2013</v>
      </c>
      <c r="G162">
        <f t="shared" si="38"/>
        <v>2013</v>
      </c>
      <c r="H162">
        <f t="shared" si="39"/>
        <v>2013</v>
      </c>
      <c r="Y162" s="1"/>
      <c r="Z162" s="8"/>
    </row>
    <row r="163" spans="1:26" x14ac:dyDescent="0.35">
      <c r="A163" s="1">
        <v>41426</v>
      </c>
      <c r="B163">
        <v>20.87</v>
      </c>
      <c r="D163">
        <f t="shared" si="35"/>
        <v>2013</v>
      </c>
      <c r="E163">
        <f t="shared" si="36"/>
        <v>2014</v>
      </c>
      <c r="F163">
        <f t="shared" si="37"/>
        <v>2013</v>
      </c>
      <c r="G163">
        <f t="shared" si="38"/>
        <v>2013</v>
      </c>
      <c r="H163">
        <f t="shared" si="39"/>
        <v>2013</v>
      </c>
      <c r="Y163" s="1"/>
      <c r="Z163" s="8"/>
    </row>
    <row r="164" spans="1:26" x14ac:dyDescent="0.35">
      <c r="A164" s="1">
        <v>41456</v>
      </c>
      <c r="B164">
        <v>21.22</v>
      </c>
      <c r="D164">
        <f t="shared" si="35"/>
        <v>2013</v>
      </c>
      <c r="E164">
        <f t="shared" si="36"/>
        <v>2014</v>
      </c>
      <c r="F164">
        <f t="shared" si="37"/>
        <v>2013</v>
      </c>
      <c r="G164">
        <f t="shared" si="38"/>
        <v>2014</v>
      </c>
      <c r="H164">
        <f t="shared" si="39"/>
        <v>2013</v>
      </c>
      <c r="Y164" s="1"/>
      <c r="Z164" s="8"/>
    </row>
    <row r="165" spans="1:26" x14ac:dyDescent="0.35">
      <c r="A165" s="1">
        <v>41487</v>
      </c>
      <c r="B165">
        <v>22.42</v>
      </c>
      <c r="D165">
        <f t="shared" si="35"/>
        <v>2013</v>
      </c>
      <c r="E165">
        <f t="shared" si="36"/>
        <v>2014</v>
      </c>
      <c r="F165">
        <f t="shared" si="37"/>
        <v>2013</v>
      </c>
      <c r="G165">
        <f t="shared" si="38"/>
        <v>2014</v>
      </c>
      <c r="H165">
        <f t="shared" si="39"/>
        <v>2013</v>
      </c>
      <c r="Y165" s="1"/>
      <c r="Z165" s="8"/>
    </row>
    <row r="166" spans="1:26" x14ac:dyDescent="0.35">
      <c r="A166" s="1">
        <v>41518</v>
      </c>
      <c r="B166">
        <v>21.6</v>
      </c>
      <c r="D166">
        <f t="shared" si="35"/>
        <v>2013</v>
      </c>
      <c r="E166">
        <f t="shared" si="36"/>
        <v>2014</v>
      </c>
      <c r="F166">
        <f t="shared" si="37"/>
        <v>2013</v>
      </c>
      <c r="G166">
        <f t="shared" si="38"/>
        <v>2014</v>
      </c>
      <c r="H166">
        <f t="shared" si="39"/>
        <v>2014</v>
      </c>
      <c r="Y166" s="1"/>
      <c r="Z166" s="8"/>
    </row>
    <row r="167" spans="1:26" x14ac:dyDescent="0.35">
      <c r="A167" s="1">
        <v>41548</v>
      </c>
      <c r="B167">
        <v>22.72</v>
      </c>
      <c r="D167">
        <f t="shared" si="35"/>
        <v>2013</v>
      </c>
      <c r="E167">
        <f t="shared" si="36"/>
        <v>2014</v>
      </c>
      <c r="F167">
        <f t="shared" si="37"/>
        <v>2013</v>
      </c>
      <c r="G167">
        <f t="shared" si="38"/>
        <v>2014</v>
      </c>
      <c r="H167">
        <f t="shared" si="39"/>
        <v>2014</v>
      </c>
      <c r="Y167" s="1"/>
      <c r="Z167" s="8"/>
    </row>
    <row r="168" spans="1:26" x14ac:dyDescent="0.35">
      <c r="A168" s="1">
        <v>41579</v>
      </c>
      <c r="B168" t="s">
        <v>32</v>
      </c>
      <c r="D168">
        <f t="shared" si="35"/>
        <v>2013</v>
      </c>
      <c r="E168">
        <f t="shared" si="36"/>
        <v>2014</v>
      </c>
      <c r="F168">
        <f t="shared" si="37"/>
        <v>2014</v>
      </c>
      <c r="G168">
        <f t="shared" si="38"/>
        <v>2014</v>
      </c>
      <c r="H168">
        <f t="shared" si="39"/>
        <v>2014</v>
      </c>
      <c r="Y168" s="1"/>
    </row>
    <row r="169" spans="1:26" x14ac:dyDescent="0.35">
      <c r="A169" s="1">
        <v>41609</v>
      </c>
      <c r="B169">
        <v>24.82</v>
      </c>
      <c r="D169">
        <f t="shared" si="35"/>
        <v>2013</v>
      </c>
      <c r="E169">
        <f t="shared" si="36"/>
        <v>2014</v>
      </c>
      <c r="F169">
        <f t="shared" si="37"/>
        <v>2014</v>
      </c>
      <c r="G169">
        <f t="shared" si="38"/>
        <v>2014</v>
      </c>
      <c r="H169">
        <f t="shared" si="39"/>
        <v>2014</v>
      </c>
      <c r="Y169" s="1"/>
      <c r="Z169" s="8"/>
    </row>
    <row r="170" spans="1:26" x14ac:dyDescent="0.35">
      <c r="A170" s="1">
        <v>41640</v>
      </c>
      <c r="B170">
        <v>22.47</v>
      </c>
      <c r="D170">
        <f t="shared" si="35"/>
        <v>2014</v>
      </c>
      <c r="E170">
        <f t="shared" si="36"/>
        <v>2014</v>
      </c>
      <c r="F170">
        <f t="shared" si="37"/>
        <v>2014</v>
      </c>
      <c r="G170">
        <f t="shared" si="38"/>
        <v>2014</v>
      </c>
      <c r="H170">
        <f t="shared" si="39"/>
        <v>2014</v>
      </c>
      <c r="Y170" s="1"/>
      <c r="Z170" s="8"/>
    </row>
    <row r="171" spans="1:26" x14ac:dyDescent="0.35">
      <c r="A171" s="1">
        <v>41671</v>
      </c>
      <c r="B171">
        <v>24.59</v>
      </c>
      <c r="D171">
        <f t="shared" si="35"/>
        <v>2014</v>
      </c>
      <c r="E171">
        <f t="shared" si="36"/>
        <v>2014</v>
      </c>
      <c r="F171">
        <f t="shared" si="37"/>
        <v>2014</v>
      </c>
      <c r="G171">
        <f t="shared" si="38"/>
        <v>2014</v>
      </c>
      <c r="H171">
        <f t="shared" si="39"/>
        <v>2014</v>
      </c>
      <c r="Y171" s="1"/>
      <c r="Z171" s="8"/>
    </row>
    <row r="172" spans="1:26" x14ac:dyDescent="0.35">
      <c r="A172" s="1">
        <v>41699</v>
      </c>
      <c r="B172">
        <v>24.56</v>
      </c>
      <c r="D172">
        <f t="shared" si="35"/>
        <v>2014</v>
      </c>
      <c r="E172">
        <f t="shared" si="36"/>
        <v>2014</v>
      </c>
      <c r="F172">
        <f t="shared" si="37"/>
        <v>2014</v>
      </c>
      <c r="G172">
        <f t="shared" si="38"/>
        <v>2014</v>
      </c>
      <c r="H172">
        <f t="shared" si="39"/>
        <v>2014</v>
      </c>
      <c r="Y172" s="1"/>
      <c r="Z172" s="8"/>
    </row>
    <row r="173" spans="1:26" x14ac:dyDescent="0.35">
      <c r="A173" s="1">
        <v>41730</v>
      </c>
      <c r="B173">
        <v>24.63</v>
      </c>
      <c r="D173">
        <f t="shared" si="35"/>
        <v>2014</v>
      </c>
      <c r="E173">
        <f t="shared" si="36"/>
        <v>2014</v>
      </c>
      <c r="F173">
        <f t="shared" si="37"/>
        <v>2014</v>
      </c>
      <c r="G173">
        <f t="shared" si="38"/>
        <v>2014</v>
      </c>
      <c r="H173">
        <f t="shared" si="39"/>
        <v>2014</v>
      </c>
      <c r="Y173" s="1"/>
      <c r="Z173" s="8"/>
    </row>
    <row r="174" spans="1:26" x14ac:dyDescent="0.35">
      <c r="A174" s="1">
        <v>41760</v>
      </c>
      <c r="B174">
        <v>22.47</v>
      </c>
      <c r="D174">
        <f t="shared" si="35"/>
        <v>2014</v>
      </c>
      <c r="E174">
        <f t="shared" si="36"/>
        <v>2014</v>
      </c>
      <c r="F174">
        <f t="shared" si="37"/>
        <v>2014</v>
      </c>
      <c r="G174">
        <f t="shared" si="38"/>
        <v>2014</v>
      </c>
      <c r="H174">
        <f t="shared" si="39"/>
        <v>2014</v>
      </c>
      <c r="Y174" s="1"/>
      <c r="Z174" s="8"/>
    </row>
    <row r="175" spans="1:26" x14ac:dyDescent="0.35">
      <c r="A175" s="1">
        <v>41791</v>
      </c>
      <c r="B175">
        <v>24.7</v>
      </c>
      <c r="D175">
        <f t="shared" si="35"/>
        <v>2014</v>
      </c>
      <c r="E175">
        <f t="shared" si="36"/>
        <v>2015</v>
      </c>
      <c r="F175">
        <f t="shared" si="37"/>
        <v>2014</v>
      </c>
      <c r="G175">
        <f t="shared" si="38"/>
        <v>2014</v>
      </c>
      <c r="H175">
        <f t="shared" si="39"/>
        <v>2014</v>
      </c>
      <c r="Y175" s="1"/>
      <c r="Z175" s="8"/>
    </row>
    <row r="176" spans="1:26" x14ac:dyDescent="0.35">
      <c r="A176" s="1">
        <v>41821</v>
      </c>
      <c r="B176">
        <v>25.37</v>
      </c>
      <c r="D176">
        <f t="shared" si="35"/>
        <v>2014</v>
      </c>
      <c r="E176">
        <f t="shared" si="36"/>
        <v>2015</v>
      </c>
      <c r="F176">
        <f t="shared" si="37"/>
        <v>2014</v>
      </c>
      <c r="G176">
        <f t="shared" si="38"/>
        <v>2015</v>
      </c>
      <c r="H176">
        <f t="shared" si="39"/>
        <v>2014</v>
      </c>
      <c r="Y176" s="1"/>
      <c r="Z176" s="8"/>
    </row>
    <row r="177" spans="1:26" x14ac:dyDescent="0.35">
      <c r="A177" s="1">
        <v>41852</v>
      </c>
      <c r="B177">
        <v>25.95</v>
      </c>
      <c r="D177">
        <f t="shared" si="35"/>
        <v>2014</v>
      </c>
      <c r="E177">
        <f t="shared" si="36"/>
        <v>2015</v>
      </c>
      <c r="F177">
        <f t="shared" si="37"/>
        <v>2014</v>
      </c>
      <c r="G177">
        <f t="shared" si="38"/>
        <v>2015</v>
      </c>
      <c r="H177">
        <f t="shared" si="39"/>
        <v>2014</v>
      </c>
      <c r="Y177" s="1"/>
      <c r="Z177" s="8"/>
    </row>
    <row r="178" spans="1:26" x14ac:dyDescent="0.35">
      <c r="A178" s="1">
        <v>41883</v>
      </c>
      <c r="B178">
        <v>24.67</v>
      </c>
      <c r="D178">
        <f t="shared" si="35"/>
        <v>2014</v>
      </c>
      <c r="E178">
        <f t="shared" si="36"/>
        <v>2015</v>
      </c>
      <c r="F178">
        <f t="shared" si="37"/>
        <v>2014</v>
      </c>
      <c r="G178">
        <f t="shared" si="38"/>
        <v>2015</v>
      </c>
      <c r="H178">
        <f t="shared" si="39"/>
        <v>2015</v>
      </c>
      <c r="Y178" s="1"/>
      <c r="Z178" s="8"/>
    </row>
    <row r="179" spans="1:26" x14ac:dyDescent="0.35">
      <c r="A179" s="1">
        <v>41913</v>
      </c>
      <c r="B179">
        <v>23.03</v>
      </c>
      <c r="D179">
        <f t="shared" si="35"/>
        <v>2014</v>
      </c>
      <c r="E179">
        <f t="shared" si="36"/>
        <v>2015</v>
      </c>
      <c r="F179">
        <f t="shared" si="37"/>
        <v>2014</v>
      </c>
      <c r="G179">
        <f t="shared" si="38"/>
        <v>2015</v>
      </c>
      <c r="H179">
        <f t="shared" si="39"/>
        <v>2015</v>
      </c>
      <c r="Y179" s="1"/>
      <c r="Z179" s="8"/>
    </row>
    <row r="180" spans="1:26" x14ac:dyDescent="0.35">
      <c r="A180" s="1">
        <v>41944</v>
      </c>
      <c r="B180">
        <v>24.02</v>
      </c>
      <c r="D180">
        <f t="shared" si="35"/>
        <v>2014</v>
      </c>
      <c r="E180">
        <f t="shared" si="36"/>
        <v>2015</v>
      </c>
      <c r="F180">
        <f t="shared" si="37"/>
        <v>2015</v>
      </c>
      <c r="G180">
        <f t="shared" si="38"/>
        <v>2015</v>
      </c>
      <c r="H180">
        <f t="shared" si="39"/>
        <v>2015</v>
      </c>
      <c r="Y180" s="1"/>
      <c r="Z180" s="8"/>
    </row>
    <row r="181" spans="1:26" x14ac:dyDescent="0.35">
      <c r="A181" s="1">
        <v>41974</v>
      </c>
      <c r="B181">
        <v>24.69</v>
      </c>
      <c r="D181">
        <f t="shared" si="35"/>
        <v>2014</v>
      </c>
      <c r="E181">
        <f t="shared" si="36"/>
        <v>2015</v>
      </c>
      <c r="F181">
        <f t="shared" si="37"/>
        <v>2015</v>
      </c>
      <c r="G181">
        <f t="shared" si="38"/>
        <v>2015</v>
      </c>
      <c r="H181">
        <f t="shared" si="39"/>
        <v>2015</v>
      </c>
      <c r="Y181" s="1"/>
      <c r="Z181" s="8"/>
    </row>
    <row r="182" spans="1:26" x14ac:dyDescent="0.35">
      <c r="A182" s="1">
        <v>42005</v>
      </c>
      <c r="B182">
        <v>26.86</v>
      </c>
      <c r="D182">
        <f t="shared" si="35"/>
        <v>2015</v>
      </c>
      <c r="E182">
        <f t="shared" si="36"/>
        <v>2015</v>
      </c>
      <c r="F182">
        <f t="shared" si="37"/>
        <v>2015</v>
      </c>
      <c r="G182">
        <f t="shared" si="38"/>
        <v>2015</v>
      </c>
      <c r="H182">
        <f t="shared" si="39"/>
        <v>2015</v>
      </c>
      <c r="Y182" s="1"/>
      <c r="Z182" s="8"/>
    </row>
    <row r="183" spans="1:26" x14ac:dyDescent="0.35">
      <c r="A183" s="1">
        <v>42036</v>
      </c>
      <c r="B183">
        <v>25.79</v>
      </c>
      <c r="D183">
        <f t="shared" si="35"/>
        <v>2015</v>
      </c>
      <c r="E183">
        <f t="shared" si="36"/>
        <v>2015</v>
      </c>
      <c r="F183">
        <f t="shared" si="37"/>
        <v>2015</v>
      </c>
      <c r="G183">
        <f t="shared" si="38"/>
        <v>2015</v>
      </c>
      <c r="H183">
        <f t="shared" si="39"/>
        <v>2015</v>
      </c>
      <c r="Y183" s="1"/>
      <c r="Z183" s="8"/>
    </row>
    <row r="184" spans="1:26" x14ac:dyDescent="0.35">
      <c r="A184" s="1">
        <v>42064</v>
      </c>
      <c r="B184">
        <v>24.62</v>
      </c>
      <c r="D184">
        <f t="shared" si="35"/>
        <v>2015</v>
      </c>
      <c r="E184">
        <f t="shared" si="36"/>
        <v>2015</v>
      </c>
      <c r="F184">
        <f t="shared" si="37"/>
        <v>2015</v>
      </c>
      <c r="G184">
        <f t="shared" si="38"/>
        <v>2015</v>
      </c>
      <c r="H184">
        <f t="shared" si="39"/>
        <v>2015</v>
      </c>
      <c r="Y184" s="1"/>
      <c r="Z184" s="8"/>
    </row>
    <row r="185" spans="1:26" x14ac:dyDescent="0.35">
      <c r="A185" s="1">
        <v>42095</v>
      </c>
      <c r="B185">
        <v>23.99</v>
      </c>
      <c r="D185">
        <f t="shared" si="35"/>
        <v>2015</v>
      </c>
      <c r="E185">
        <f t="shared" si="36"/>
        <v>2015</v>
      </c>
      <c r="F185">
        <f t="shared" si="37"/>
        <v>2015</v>
      </c>
      <c r="G185">
        <f t="shared" si="38"/>
        <v>2015</v>
      </c>
      <c r="H185">
        <f t="shared" si="39"/>
        <v>2015</v>
      </c>
      <c r="Y185" s="1"/>
      <c r="Z185" s="8"/>
    </row>
    <row r="186" spans="1:26" x14ac:dyDescent="0.35">
      <c r="A186" s="1">
        <v>42125</v>
      </c>
      <c r="B186">
        <v>24.59</v>
      </c>
      <c r="D186">
        <f t="shared" si="35"/>
        <v>2015</v>
      </c>
      <c r="E186">
        <f t="shared" si="36"/>
        <v>2015</v>
      </c>
      <c r="F186">
        <f t="shared" si="37"/>
        <v>2015</v>
      </c>
      <c r="G186">
        <f t="shared" si="38"/>
        <v>2015</v>
      </c>
      <c r="H186">
        <f t="shared" si="39"/>
        <v>2015</v>
      </c>
      <c r="Y186" s="1"/>
      <c r="Z186" s="8"/>
    </row>
    <row r="187" spans="1:26" x14ac:dyDescent="0.35">
      <c r="A187" s="1">
        <v>42156</v>
      </c>
      <c r="B187">
        <v>23.71</v>
      </c>
      <c r="D187">
        <f t="shared" si="35"/>
        <v>2015</v>
      </c>
      <c r="E187">
        <f t="shared" si="36"/>
        <v>2016</v>
      </c>
      <c r="F187">
        <f t="shared" si="37"/>
        <v>2015</v>
      </c>
      <c r="G187">
        <f t="shared" si="38"/>
        <v>2015</v>
      </c>
      <c r="H187">
        <f t="shared" si="39"/>
        <v>2015</v>
      </c>
      <c r="Y187" s="1"/>
      <c r="Z187" s="8"/>
    </row>
    <row r="188" spans="1:26" x14ac:dyDescent="0.35">
      <c r="A188" s="1">
        <v>42186</v>
      </c>
      <c r="B188">
        <v>24.73</v>
      </c>
      <c r="D188">
        <f t="shared" si="35"/>
        <v>2015</v>
      </c>
      <c r="E188">
        <f t="shared" si="36"/>
        <v>2016</v>
      </c>
      <c r="F188">
        <f t="shared" si="37"/>
        <v>2015</v>
      </c>
      <c r="G188">
        <f t="shared" si="38"/>
        <v>2016</v>
      </c>
      <c r="H188">
        <f t="shared" si="39"/>
        <v>2015</v>
      </c>
      <c r="Y188" s="1"/>
      <c r="Z188" s="8"/>
    </row>
    <row r="189" spans="1:26" x14ac:dyDescent="0.35">
      <c r="A189" s="1">
        <v>42217</v>
      </c>
      <c r="B189">
        <v>25.24</v>
      </c>
      <c r="D189">
        <f t="shared" si="35"/>
        <v>2015</v>
      </c>
      <c r="E189">
        <f t="shared" si="36"/>
        <v>2016</v>
      </c>
      <c r="F189">
        <f t="shared" si="37"/>
        <v>2015</v>
      </c>
      <c r="G189">
        <f t="shared" si="38"/>
        <v>2016</v>
      </c>
      <c r="H189">
        <f t="shared" si="39"/>
        <v>2015</v>
      </c>
      <c r="Y189" s="1"/>
      <c r="Z189" s="8"/>
    </row>
    <row r="190" spans="1:26" x14ac:dyDescent="0.35">
      <c r="A190" s="1">
        <v>42248</v>
      </c>
      <c r="B190">
        <v>25.87</v>
      </c>
      <c r="D190">
        <f t="shared" si="35"/>
        <v>2015</v>
      </c>
      <c r="E190">
        <f t="shared" si="36"/>
        <v>2016</v>
      </c>
      <c r="F190">
        <f t="shared" si="37"/>
        <v>2015</v>
      </c>
      <c r="G190">
        <f t="shared" si="38"/>
        <v>2016</v>
      </c>
      <c r="H190">
        <f t="shared" si="39"/>
        <v>2016</v>
      </c>
      <c r="Y190" s="1"/>
      <c r="Z190" s="8"/>
    </row>
    <row r="191" spans="1:26" x14ac:dyDescent="0.35">
      <c r="A191" s="1">
        <v>42278</v>
      </c>
      <c r="B191">
        <v>25.44</v>
      </c>
      <c r="D191">
        <f t="shared" si="35"/>
        <v>2015</v>
      </c>
      <c r="E191">
        <f t="shared" si="36"/>
        <v>2016</v>
      </c>
      <c r="F191">
        <f t="shared" si="37"/>
        <v>2015</v>
      </c>
      <c r="G191">
        <f t="shared" si="38"/>
        <v>2016</v>
      </c>
      <c r="H191">
        <f t="shared" si="39"/>
        <v>2016</v>
      </c>
      <c r="Y191" s="1"/>
      <c r="Z191" s="8"/>
    </row>
    <row r="192" spans="1:26" x14ac:dyDescent="0.35">
      <c r="A192" s="1">
        <v>42309</v>
      </c>
      <c r="B192">
        <v>26.61</v>
      </c>
      <c r="D192">
        <f t="shared" si="35"/>
        <v>2015</v>
      </c>
      <c r="E192">
        <f t="shared" si="36"/>
        <v>2016</v>
      </c>
      <c r="F192">
        <f t="shared" si="37"/>
        <v>2016</v>
      </c>
      <c r="G192">
        <f t="shared" si="38"/>
        <v>2016</v>
      </c>
      <c r="H192">
        <f t="shared" si="39"/>
        <v>2016</v>
      </c>
      <c r="Y192" s="1"/>
      <c r="Z192" s="8"/>
    </row>
    <row r="193" spans="1:26" x14ac:dyDescent="0.35">
      <c r="A193" s="1">
        <v>42339</v>
      </c>
      <c r="B193">
        <v>27.22</v>
      </c>
      <c r="D193">
        <f t="shared" si="35"/>
        <v>2015</v>
      </c>
      <c r="E193">
        <f t="shared" si="36"/>
        <v>2016</v>
      </c>
      <c r="F193">
        <f t="shared" si="37"/>
        <v>2016</v>
      </c>
      <c r="G193">
        <f t="shared" si="38"/>
        <v>2016</v>
      </c>
      <c r="H193">
        <f t="shared" si="39"/>
        <v>2016</v>
      </c>
      <c r="Y193" s="1"/>
      <c r="Z193" s="8"/>
    </row>
    <row r="194" spans="1:26" x14ac:dyDescent="0.35">
      <c r="A194" s="1">
        <v>42370</v>
      </c>
      <c r="B194">
        <v>26.16</v>
      </c>
      <c r="D194">
        <f t="shared" si="35"/>
        <v>2016</v>
      </c>
      <c r="E194">
        <f t="shared" si="36"/>
        <v>2016</v>
      </c>
      <c r="F194">
        <f t="shared" si="37"/>
        <v>2016</v>
      </c>
      <c r="G194">
        <f t="shared" si="38"/>
        <v>2016</v>
      </c>
      <c r="H194">
        <f t="shared" si="39"/>
        <v>2016</v>
      </c>
      <c r="Y194" s="1"/>
      <c r="Z194" s="8"/>
    </row>
    <row r="195" spans="1:26" x14ac:dyDescent="0.35">
      <c r="A195" s="1">
        <v>42401</v>
      </c>
      <c r="B195">
        <v>25.59</v>
      </c>
      <c r="D195">
        <f t="shared" si="35"/>
        <v>2016</v>
      </c>
      <c r="E195">
        <f t="shared" si="36"/>
        <v>2016</v>
      </c>
      <c r="F195">
        <f t="shared" si="37"/>
        <v>2016</v>
      </c>
      <c r="G195">
        <f t="shared" si="38"/>
        <v>2016</v>
      </c>
      <c r="H195">
        <f t="shared" si="39"/>
        <v>2016</v>
      </c>
      <c r="Y195" s="1"/>
      <c r="Z195" s="8"/>
    </row>
    <row r="196" spans="1:26" x14ac:dyDescent="0.35">
      <c r="A196" s="1">
        <v>42430</v>
      </c>
      <c r="B196">
        <v>24.34</v>
      </c>
      <c r="D196">
        <f t="shared" si="35"/>
        <v>2016</v>
      </c>
      <c r="E196">
        <f t="shared" si="36"/>
        <v>2016</v>
      </c>
      <c r="F196">
        <f t="shared" si="37"/>
        <v>2016</v>
      </c>
      <c r="G196">
        <f t="shared" si="38"/>
        <v>2016</v>
      </c>
      <c r="H196">
        <f t="shared" si="39"/>
        <v>2016</v>
      </c>
      <c r="Y196" s="1"/>
      <c r="Z196" s="8"/>
    </row>
    <row r="197" spans="1:26" x14ac:dyDescent="0.35">
      <c r="A197" s="1">
        <v>42461</v>
      </c>
      <c r="B197">
        <v>24.81</v>
      </c>
      <c r="D197">
        <f t="shared" si="35"/>
        <v>2016</v>
      </c>
      <c r="E197">
        <f t="shared" si="36"/>
        <v>2016</v>
      </c>
      <c r="F197">
        <f t="shared" si="37"/>
        <v>2016</v>
      </c>
      <c r="G197">
        <f t="shared" si="38"/>
        <v>2016</v>
      </c>
      <c r="H197">
        <f t="shared" si="39"/>
        <v>2016</v>
      </c>
      <c r="Y197" s="1"/>
      <c r="Z197" s="8"/>
    </row>
    <row r="198" spans="1:26" x14ac:dyDescent="0.35">
      <c r="A198" s="1">
        <v>42491</v>
      </c>
      <c r="B198">
        <v>25.5</v>
      </c>
      <c r="D198">
        <f t="shared" si="35"/>
        <v>2016</v>
      </c>
      <c r="E198">
        <f t="shared" si="36"/>
        <v>2016</v>
      </c>
      <c r="F198">
        <f t="shared" si="37"/>
        <v>2016</v>
      </c>
      <c r="G198">
        <f t="shared" si="38"/>
        <v>2016</v>
      </c>
      <c r="H198">
        <f t="shared" si="39"/>
        <v>2016</v>
      </c>
      <c r="Y198" s="1"/>
      <c r="Z198" s="8"/>
    </row>
    <row r="199" spans="1:26" x14ac:dyDescent="0.35">
      <c r="A199" s="1">
        <v>42522</v>
      </c>
      <c r="B199">
        <v>24.93</v>
      </c>
      <c r="D199">
        <f t="shared" si="35"/>
        <v>2016</v>
      </c>
      <c r="E199">
        <f t="shared" si="36"/>
        <v>2017</v>
      </c>
      <c r="F199">
        <f t="shared" si="37"/>
        <v>2016</v>
      </c>
      <c r="G199">
        <f t="shared" si="38"/>
        <v>2016</v>
      </c>
      <c r="H199">
        <f t="shared" si="39"/>
        <v>2016</v>
      </c>
      <c r="Y199" s="1"/>
      <c r="Z199" s="8"/>
    </row>
    <row r="200" spans="1:26" x14ac:dyDescent="0.35">
      <c r="A200" s="1">
        <v>42552</v>
      </c>
      <c r="B200">
        <v>24.31</v>
      </c>
      <c r="D200">
        <f t="shared" si="35"/>
        <v>2016</v>
      </c>
      <c r="E200">
        <f t="shared" si="36"/>
        <v>2017</v>
      </c>
      <c r="F200">
        <f t="shared" si="37"/>
        <v>2016</v>
      </c>
      <c r="G200">
        <f t="shared" si="38"/>
        <v>2017</v>
      </c>
      <c r="H200">
        <f t="shared" si="39"/>
        <v>2016</v>
      </c>
      <c r="Y200" s="1"/>
      <c r="Z200" s="8"/>
    </row>
    <row r="201" spans="1:26" x14ac:dyDescent="0.35">
      <c r="A201" s="1">
        <v>42583</v>
      </c>
      <c r="B201">
        <v>25.15</v>
      </c>
      <c r="D201">
        <f t="shared" si="35"/>
        <v>2016</v>
      </c>
      <c r="E201">
        <f t="shared" si="36"/>
        <v>2017</v>
      </c>
      <c r="F201">
        <f t="shared" si="37"/>
        <v>2016</v>
      </c>
      <c r="G201">
        <f t="shared" si="38"/>
        <v>2017</v>
      </c>
      <c r="H201">
        <f t="shared" si="39"/>
        <v>2016</v>
      </c>
      <c r="Y201" s="1"/>
      <c r="Z201" s="8"/>
    </row>
    <row r="202" spans="1:26" x14ac:dyDescent="0.35">
      <c r="A202" s="1">
        <v>42614</v>
      </c>
      <c r="B202">
        <v>25.93</v>
      </c>
      <c r="D202">
        <f t="shared" si="35"/>
        <v>2016</v>
      </c>
      <c r="E202">
        <f t="shared" si="36"/>
        <v>2017</v>
      </c>
      <c r="F202">
        <f t="shared" si="37"/>
        <v>2016</v>
      </c>
      <c r="G202">
        <f t="shared" si="38"/>
        <v>2017</v>
      </c>
      <c r="H202">
        <f t="shared" si="39"/>
        <v>2017</v>
      </c>
      <c r="Y202" s="1"/>
      <c r="Z202" s="8"/>
    </row>
    <row r="203" spans="1:26" x14ac:dyDescent="0.35">
      <c r="A203" s="1">
        <v>42644</v>
      </c>
      <c r="B203">
        <v>24.58</v>
      </c>
      <c r="D203">
        <f t="shared" si="35"/>
        <v>2016</v>
      </c>
      <c r="E203">
        <f t="shared" si="36"/>
        <v>2017</v>
      </c>
      <c r="F203">
        <f t="shared" si="37"/>
        <v>2016</v>
      </c>
      <c r="G203">
        <f t="shared" si="38"/>
        <v>2017</v>
      </c>
      <c r="H203">
        <f t="shared" si="39"/>
        <v>2017</v>
      </c>
      <c r="Y203" s="1"/>
      <c r="Z203" s="8"/>
    </row>
    <row r="204" spans="1:26" x14ac:dyDescent="0.35">
      <c r="A204" s="1">
        <v>42675</v>
      </c>
      <c r="B204">
        <v>25.03</v>
      </c>
      <c r="D204">
        <f t="shared" si="35"/>
        <v>2016</v>
      </c>
      <c r="E204">
        <f t="shared" si="36"/>
        <v>2017</v>
      </c>
      <c r="F204">
        <f t="shared" si="37"/>
        <v>2017</v>
      </c>
      <c r="G204">
        <f t="shared" si="38"/>
        <v>2017</v>
      </c>
      <c r="H204">
        <f t="shared" si="39"/>
        <v>2017</v>
      </c>
      <c r="Y204" s="1"/>
      <c r="Z204" s="8"/>
    </row>
    <row r="205" spans="1:26" x14ac:dyDescent="0.35">
      <c r="A205" s="1">
        <v>42705</v>
      </c>
      <c r="B205">
        <v>25.3</v>
      </c>
      <c r="D205">
        <f t="shared" si="35"/>
        <v>2016</v>
      </c>
      <c r="E205">
        <f t="shared" si="36"/>
        <v>2017</v>
      </c>
      <c r="F205">
        <f t="shared" si="37"/>
        <v>2017</v>
      </c>
      <c r="G205">
        <f t="shared" si="38"/>
        <v>2017</v>
      </c>
      <c r="H205">
        <f t="shared" si="39"/>
        <v>2017</v>
      </c>
      <c r="Y205" s="1"/>
      <c r="Z205" s="8"/>
    </row>
    <row r="206" spans="1:26" x14ac:dyDescent="0.35">
      <c r="A206" s="1">
        <v>42736</v>
      </c>
      <c r="B206">
        <v>24.28</v>
      </c>
      <c r="D206">
        <f t="shared" si="35"/>
        <v>2017</v>
      </c>
      <c r="E206">
        <f t="shared" si="36"/>
        <v>2017</v>
      </c>
      <c r="F206">
        <f t="shared" si="37"/>
        <v>2017</v>
      </c>
      <c r="G206">
        <f t="shared" si="38"/>
        <v>2017</v>
      </c>
      <c r="H206">
        <f t="shared" si="39"/>
        <v>2017</v>
      </c>
      <c r="Y206" s="1"/>
      <c r="Z206" s="8"/>
    </row>
    <row r="207" spans="1:26" x14ac:dyDescent="0.35">
      <c r="A207" s="1">
        <v>42767</v>
      </c>
      <c r="B207">
        <v>26.44</v>
      </c>
      <c r="D207">
        <f t="shared" ref="D207:D268" si="40">YEAR(A207)</f>
        <v>2017</v>
      </c>
      <c r="E207">
        <f t="shared" ref="E207:E267" si="41">IF(MONTH(A207)&lt;6,YEAR(A207),YEAR(A207)+1)</f>
        <v>2017</v>
      </c>
      <c r="F207">
        <f t="shared" ref="F207:F268" si="42">IF(MONTH(A207)&lt;11,YEAR(A207),YEAR(A207)+1)</f>
        <v>2017</v>
      </c>
      <c r="G207">
        <f t="shared" ref="G207:G268" si="43">IF(MONTH(A207)&lt;7,YEAR(A207),YEAR(A207)+1)</f>
        <v>2017</v>
      </c>
      <c r="H207">
        <f t="shared" ref="H207:H268" si="44">IF(MONTH(A207)&lt;9,YEAR(A207),YEAR(A207)+1)</f>
        <v>2017</v>
      </c>
      <c r="Y207" s="1"/>
      <c r="Z207" s="8"/>
    </row>
    <row r="208" spans="1:26" x14ac:dyDescent="0.35">
      <c r="A208" s="1">
        <v>42795</v>
      </c>
      <c r="B208">
        <v>25.98</v>
      </c>
      <c r="D208">
        <f t="shared" si="40"/>
        <v>2017</v>
      </c>
      <c r="E208">
        <f t="shared" si="41"/>
        <v>2017</v>
      </c>
      <c r="F208">
        <f t="shared" si="42"/>
        <v>2017</v>
      </c>
      <c r="G208">
        <f t="shared" si="43"/>
        <v>2017</v>
      </c>
      <c r="H208">
        <f t="shared" si="44"/>
        <v>2017</v>
      </c>
      <c r="Y208" s="1"/>
      <c r="Z208" s="8"/>
    </row>
    <row r="209" spans="1:26" x14ac:dyDescent="0.35">
      <c r="A209" s="1">
        <v>42826</v>
      </c>
      <c r="B209">
        <v>24.08</v>
      </c>
      <c r="D209">
        <f t="shared" si="40"/>
        <v>2017</v>
      </c>
      <c r="E209">
        <f t="shared" si="41"/>
        <v>2017</v>
      </c>
      <c r="F209">
        <f t="shared" si="42"/>
        <v>2017</v>
      </c>
      <c r="G209">
        <f t="shared" si="43"/>
        <v>2017</v>
      </c>
      <c r="H209">
        <f t="shared" si="44"/>
        <v>2017</v>
      </c>
      <c r="Y209" s="1"/>
      <c r="Z209" s="8"/>
    </row>
    <row r="210" spans="1:26" x14ac:dyDescent="0.35">
      <c r="A210" s="1">
        <v>42856</v>
      </c>
      <c r="B210">
        <v>26.71</v>
      </c>
      <c r="D210">
        <f t="shared" si="40"/>
        <v>2017</v>
      </c>
      <c r="E210">
        <f t="shared" si="41"/>
        <v>2017</v>
      </c>
      <c r="F210">
        <f t="shared" si="42"/>
        <v>2017</v>
      </c>
      <c r="G210">
        <f t="shared" si="43"/>
        <v>2017</v>
      </c>
      <c r="H210">
        <f t="shared" si="44"/>
        <v>2017</v>
      </c>
      <c r="Y210" s="1"/>
      <c r="Z210" s="8"/>
    </row>
    <row r="211" spans="1:26" x14ac:dyDescent="0.35">
      <c r="A211" s="1">
        <v>42887</v>
      </c>
      <c r="B211">
        <v>25.87</v>
      </c>
      <c r="D211">
        <f t="shared" si="40"/>
        <v>2017</v>
      </c>
      <c r="E211">
        <f t="shared" si="41"/>
        <v>2018</v>
      </c>
      <c r="F211">
        <f t="shared" si="42"/>
        <v>2017</v>
      </c>
      <c r="G211">
        <f t="shared" si="43"/>
        <v>2017</v>
      </c>
      <c r="H211">
        <f t="shared" si="44"/>
        <v>2017</v>
      </c>
      <c r="Y211" s="1"/>
      <c r="Z211" s="8"/>
    </row>
    <row r="212" spans="1:26" x14ac:dyDescent="0.35">
      <c r="A212" s="1">
        <v>42917</v>
      </c>
      <c r="B212">
        <v>26.07</v>
      </c>
      <c r="D212">
        <f t="shared" si="40"/>
        <v>2017</v>
      </c>
      <c r="E212">
        <f t="shared" si="41"/>
        <v>2018</v>
      </c>
      <c r="F212">
        <f t="shared" si="42"/>
        <v>2017</v>
      </c>
      <c r="G212">
        <f t="shared" si="43"/>
        <v>2018</v>
      </c>
      <c r="H212">
        <f t="shared" si="44"/>
        <v>2017</v>
      </c>
      <c r="Y212" s="1"/>
      <c r="Z212" s="8"/>
    </row>
    <row r="213" spans="1:26" x14ac:dyDescent="0.35">
      <c r="A213" s="1">
        <v>42948</v>
      </c>
      <c r="B213">
        <v>25.63</v>
      </c>
      <c r="D213">
        <f t="shared" si="40"/>
        <v>2017</v>
      </c>
      <c r="E213">
        <f t="shared" si="41"/>
        <v>2018</v>
      </c>
      <c r="F213">
        <f t="shared" si="42"/>
        <v>2017</v>
      </c>
      <c r="G213">
        <f t="shared" si="43"/>
        <v>2018</v>
      </c>
      <c r="H213">
        <f t="shared" si="44"/>
        <v>2017</v>
      </c>
      <c r="Y213" s="1"/>
      <c r="Z213" s="8"/>
    </row>
    <row r="214" spans="1:26" x14ac:dyDescent="0.35">
      <c r="A214" s="1">
        <v>42979</v>
      </c>
      <c r="B214">
        <v>25.81</v>
      </c>
      <c r="D214">
        <f t="shared" si="40"/>
        <v>2017</v>
      </c>
      <c r="E214">
        <f t="shared" si="41"/>
        <v>2018</v>
      </c>
      <c r="F214">
        <f t="shared" si="42"/>
        <v>2017</v>
      </c>
      <c r="G214">
        <f t="shared" si="43"/>
        <v>2018</v>
      </c>
      <c r="H214">
        <f t="shared" si="44"/>
        <v>2018</v>
      </c>
      <c r="Y214" s="1"/>
      <c r="Z214" s="8"/>
    </row>
    <row r="215" spans="1:26" x14ac:dyDescent="0.35">
      <c r="A215" s="1">
        <v>43009</v>
      </c>
      <c r="B215">
        <v>25.78</v>
      </c>
      <c r="D215">
        <f t="shared" si="40"/>
        <v>2017</v>
      </c>
      <c r="E215">
        <f t="shared" si="41"/>
        <v>2018</v>
      </c>
      <c r="F215">
        <f t="shared" si="42"/>
        <v>2017</v>
      </c>
      <c r="G215">
        <f t="shared" si="43"/>
        <v>2018</v>
      </c>
      <c r="H215">
        <f t="shared" si="44"/>
        <v>2018</v>
      </c>
      <c r="Y215" s="1"/>
      <c r="Z215" s="8"/>
    </row>
    <row r="216" spans="1:26" x14ac:dyDescent="0.35">
      <c r="A216" s="1">
        <v>43040</v>
      </c>
      <c r="B216">
        <v>25.18</v>
      </c>
      <c r="D216">
        <f t="shared" si="40"/>
        <v>2017</v>
      </c>
      <c r="E216">
        <f t="shared" si="41"/>
        <v>2018</v>
      </c>
      <c r="F216">
        <f t="shared" si="42"/>
        <v>2018</v>
      </c>
      <c r="G216">
        <f t="shared" si="43"/>
        <v>2018</v>
      </c>
      <c r="H216">
        <f t="shared" si="44"/>
        <v>2018</v>
      </c>
      <c r="Y216" s="1"/>
      <c r="Z216" s="8"/>
    </row>
    <row r="217" spans="1:26" x14ac:dyDescent="0.35">
      <c r="A217" s="1">
        <v>43070</v>
      </c>
      <c r="B217">
        <v>25.47</v>
      </c>
      <c r="D217">
        <f t="shared" si="40"/>
        <v>2017</v>
      </c>
      <c r="E217">
        <f t="shared" si="41"/>
        <v>2018</v>
      </c>
      <c r="F217">
        <f t="shared" si="42"/>
        <v>2018</v>
      </c>
      <c r="G217">
        <f t="shared" si="43"/>
        <v>2018</v>
      </c>
      <c r="H217">
        <f t="shared" si="44"/>
        <v>2018</v>
      </c>
      <c r="Y217" s="1"/>
      <c r="Z217" s="8"/>
    </row>
    <row r="218" spans="1:26" x14ac:dyDescent="0.35">
      <c r="A218" s="1">
        <v>43101</v>
      </c>
      <c r="B218">
        <v>25.46</v>
      </c>
      <c r="D218">
        <f t="shared" si="40"/>
        <v>2018</v>
      </c>
      <c r="E218">
        <f t="shared" si="41"/>
        <v>2018</v>
      </c>
      <c r="F218">
        <f t="shared" si="42"/>
        <v>2018</v>
      </c>
      <c r="G218">
        <f t="shared" si="43"/>
        <v>2018</v>
      </c>
      <c r="H218">
        <f t="shared" si="44"/>
        <v>2018</v>
      </c>
      <c r="Y218" s="1"/>
      <c r="Z218" s="8"/>
    </row>
    <row r="219" spans="1:26" x14ac:dyDescent="0.35">
      <c r="A219" s="1">
        <v>43132</v>
      </c>
      <c r="B219">
        <v>26.02</v>
      </c>
      <c r="D219">
        <f t="shared" si="40"/>
        <v>2018</v>
      </c>
      <c r="E219">
        <f t="shared" si="41"/>
        <v>2018</v>
      </c>
      <c r="F219">
        <f t="shared" si="42"/>
        <v>2018</v>
      </c>
      <c r="G219">
        <f t="shared" si="43"/>
        <v>2018</v>
      </c>
      <c r="H219">
        <f t="shared" si="44"/>
        <v>2018</v>
      </c>
      <c r="Y219" s="1"/>
      <c r="Z219" s="8"/>
    </row>
    <row r="220" spans="1:26" x14ac:dyDescent="0.35">
      <c r="A220" s="1">
        <v>43160</v>
      </c>
      <c r="B220">
        <v>23.09</v>
      </c>
      <c r="D220">
        <f t="shared" si="40"/>
        <v>2018</v>
      </c>
      <c r="E220">
        <f t="shared" si="41"/>
        <v>2018</v>
      </c>
      <c r="F220">
        <f t="shared" si="42"/>
        <v>2018</v>
      </c>
      <c r="G220">
        <f t="shared" si="43"/>
        <v>2018</v>
      </c>
      <c r="H220">
        <f t="shared" si="44"/>
        <v>2018</v>
      </c>
      <c r="Y220" s="1"/>
      <c r="Z220" s="8"/>
    </row>
    <row r="221" spans="1:26" x14ac:dyDescent="0.35">
      <c r="A221" s="1">
        <v>43191</v>
      </c>
      <c r="B221">
        <v>23.68</v>
      </c>
      <c r="D221">
        <f t="shared" si="40"/>
        <v>2018</v>
      </c>
      <c r="E221">
        <f t="shared" si="41"/>
        <v>2018</v>
      </c>
      <c r="F221">
        <f t="shared" si="42"/>
        <v>2018</v>
      </c>
      <c r="G221">
        <f t="shared" si="43"/>
        <v>2018</v>
      </c>
      <c r="H221">
        <f t="shared" si="44"/>
        <v>2018</v>
      </c>
      <c r="Y221" s="1"/>
      <c r="Z221" s="8"/>
    </row>
    <row r="222" spans="1:26" x14ac:dyDescent="0.35">
      <c r="A222" s="1">
        <v>43221</v>
      </c>
      <c r="B222">
        <v>24.91</v>
      </c>
      <c r="D222">
        <f t="shared" si="40"/>
        <v>2018</v>
      </c>
      <c r="E222">
        <f t="shared" si="41"/>
        <v>2018</v>
      </c>
      <c r="F222">
        <f t="shared" si="42"/>
        <v>2018</v>
      </c>
      <c r="G222">
        <f t="shared" si="43"/>
        <v>2018</v>
      </c>
      <c r="H222">
        <f t="shared" si="44"/>
        <v>2018</v>
      </c>
      <c r="Y222" s="1"/>
      <c r="Z222" s="8"/>
    </row>
    <row r="223" spans="1:26" x14ac:dyDescent="0.35">
      <c r="A223" s="1">
        <v>43252</v>
      </c>
      <c r="B223">
        <v>23.46</v>
      </c>
      <c r="D223">
        <f t="shared" si="40"/>
        <v>2018</v>
      </c>
      <c r="E223">
        <f t="shared" si="41"/>
        <v>2019</v>
      </c>
      <c r="F223">
        <f t="shared" si="42"/>
        <v>2018</v>
      </c>
      <c r="G223">
        <f t="shared" si="43"/>
        <v>2018</v>
      </c>
      <c r="H223">
        <f t="shared" si="44"/>
        <v>2018</v>
      </c>
      <c r="Y223" s="1"/>
      <c r="Z223" s="8"/>
    </row>
    <row r="224" spans="1:26" x14ac:dyDescent="0.35">
      <c r="A224" s="1">
        <v>43282</v>
      </c>
      <c r="B224">
        <v>23.69</v>
      </c>
      <c r="D224">
        <f t="shared" si="40"/>
        <v>2018</v>
      </c>
      <c r="E224">
        <f t="shared" si="41"/>
        <v>2019</v>
      </c>
      <c r="F224">
        <f t="shared" si="42"/>
        <v>2018</v>
      </c>
      <c r="G224">
        <f t="shared" si="43"/>
        <v>2019</v>
      </c>
      <c r="H224">
        <f t="shared" si="44"/>
        <v>2018</v>
      </c>
      <c r="Y224" s="1"/>
      <c r="Z224" s="8"/>
    </row>
    <row r="225" spans="1:26" x14ac:dyDescent="0.35">
      <c r="A225" s="1">
        <v>43313</v>
      </c>
      <c r="B225">
        <v>24.27</v>
      </c>
      <c r="D225">
        <f t="shared" si="40"/>
        <v>2018</v>
      </c>
      <c r="E225">
        <f t="shared" si="41"/>
        <v>2019</v>
      </c>
      <c r="F225">
        <f t="shared" si="42"/>
        <v>2018</v>
      </c>
      <c r="G225">
        <f t="shared" si="43"/>
        <v>2019</v>
      </c>
      <c r="H225">
        <f t="shared" si="44"/>
        <v>2018</v>
      </c>
      <c r="Y225" s="1"/>
      <c r="Z225" s="8"/>
    </row>
    <row r="226" spans="1:26" x14ac:dyDescent="0.35">
      <c r="A226" s="1">
        <v>43344</v>
      </c>
      <c r="B226">
        <v>23.94</v>
      </c>
      <c r="D226">
        <f t="shared" si="40"/>
        <v>2018</v>
      </c>
      <c r="E226">
        <f t="shared" si="41"/>
        <v>2019</v>
      </c>
      <c r="F226">
        <f t="shared" si="42"/>
        <v>2018</v>
      </c>
      <c r="G226">
        <f t="shared" si="43"/>
        <v>2019</v>
      </c>
      <c r="H226">
        <f t="shared" si="44"/>
        <v>2019</v>
      </c>
      <c r="Y226" s="1"/>
      <c r="Z226" s="8"/>
    </row>
    <row r="227" spans="1:26" x14ac:dyDescent="0.35">
      <c r="A227" s="1">
        <v>43374</v>
      </c>
      <c r="B227">
        <v>25.04</v>
      </c>
      <c r="D227">
        <f t="shared" si="40"/>
        <v>2018</v>
      </c>
      <c r="E227">
        <f t="shared" si="41"/>
        <v>2019</v>
      </c>
      <c r="F227">
        <f t="shared" si="42"/>
        <v>2018</v>
      </c>
      <c r="G227">
        <f t="shared" si="43"/>
        <v>2019</v>
      </c>
      <c r="H227">
        <f t="shared" si="44"/>
        <v>2019</v>
      </c>
      <c r="Y227" s="1"/>
      <c r="Z227" s="8"/>
    </row>
    <row r="228" spans="1:26" x14ac:dyDescent="0.35">
      <c r="A228" s="1">
        <v>43405</v>
      </c>
      <c r="B228">
        <v>25.02</v>
      </c>
      <c r="D228">
        <f t="shared" si="40"/>
        <v>2018</v>
      </c>
      <c r="E228">
        <f t="shared" si="41"/>
        <v>2019</v>
      </c>
      <c r="F228">
        <f t="shared" si="42"/>
        <v>2019</v>
      </c>
      <c r="G228">
        <f t="shared" si="43"/>
        <v>2019</v>
      </c>
      <c r="H228">
        <f t="shared" si="44"/>
        <v>2019</v>
      </c>
      <c r="Y228" s="1"/>
      <c r="Z228" s="8"/>
    </row>
    <row r="229" spans="1:26" x14ac:dyDescent="0.35">
      <c r="A229" s="1">
        <v>43435</v>
      </c>
      <c r="B229">
        <v>24.69</v>
      </c>
      <c r="D229">
        <f t="shared" si="40"/>
        <v>2018</v>
      </c>
      <c r="E229">
        <f t="shared" si="41"/>
        <v>2019</v>
      </c>
      <c r="F229">
        <f t="shared" si="42"/>
        <v>2019</v>
      </c>
      <c r="G229">
        <f t="shared" si="43"/>
        <v>2019</v>
      </c>
      <c r="H229">
        <f t="shared" si="44"/>
        <v>2019</v>
      </c>
      <c r="Y229" s="1"/>
      <c r="Z229" s="8"/>
    </row>
    <row r="230" spans="1:26" x14ac:dyDescent="0.35">
      <c r="A230" s="1">
        <v>43466</v>
      </c>
      <c r="B230">
        <v>24.94</v>
      </c>
      <c r="D230">
        <f t="shared" si="40"/>
        <v>2019</v>
      </c>
      <c r="E230">
        <f t="shared" si="41"/>
        <v>2019</v>
      </c>
      <c r="F230">
        <f t="shared" si="42"/>
        <v>2019</v>
      </c>
      <c r="G230">
        <f t="shared" si="43"/>
        <v>2019</v>
      </c>
      <c r="H230">
        <f t="shared" si="44"/>
        <v>2019</v>
      </c>
      <c r="Y230" s="1"/>
      <c r="Z230" s="8"/>
    </row>
    <row r="231" spans="1:26" x14ac:dyDescent="0.35">
      <c r="A231" s="1">
        <v>43497</v>
      </c>
      <c r="B231">
        <v>25.07</v>
      </c>
      <c r="D231">
        <f t="shared" si="40"/>
        <v>2019</v>
      </c>
      <c r="E231">
        <f t="shared" si="41"/>
        <v>2019</v>
      </c>
      <c r="F231">
        <f t="shared" si="42"/>
        <v>2019</v>
      </c>
      <c r="G231">
        <f t="shared" si="43"/>
        <v>2019</v>
      </c>
      <c r="H231">
        <f t="shared" si="44"/>
        <v>2019</v>
      </c>
      <c r="Y231" s="1"/>
      <c r="Z231" s="8"/>
    </row>
    <row r="232" spans="1:26" x14ac:dyDescent="0.35">
      <c r="A232" s="1">
        <v>43525</v>
      </c>
      <c r="B232">
        <v>24.43</v>
      </c>
      <c r="D232">
        <f t="shared" si="40"/>
        <v>2019</v>
      </c>
      <c r="E232">
        <f t="shared" si="41"/>
        <v>2019</v>
      </c>
      <c r="F232">
        <f t="shared" si="42"/>
        <v>2019</v>
      </c>
      <c r="G232">
        <f t="shared" si="43"/>
        <v>2019</v>
      </c>
      <c r="H232">
        <f t="shared" si="44"/>
        <v>2019</v>
      </c>
      <c r="Y232" s="1"/>
      <c r="Z232" s="8"/>
    </row>
    <row r="233" spans="1:26" x14ac:dyDescent="0.35">
      <c r="A233" s="1">
        <v>43556</v>
      </c>
      <c r="B233">
        <v>25</v>
      </c>
      <c r="D233">
        <f t="shared" si="40"/>
        <v>2019</v>
      </c>
      <c r="E233">
        <f t="shared" si="41"/>
        <v>2019</v>
      </c>
      <c r="F233">
        <f t="shared" si="42"/>
        <v>2019</v>
      </c>
      <c r="G233">
        <f t="shared" si="43"/>
        <v>2019</v>
      </c>
      <c r="H233">
        <f t="shared" si="44"/>
        <v>2019</v>
      </c>
      <c r="Y233" s="1"/>
      <c r="Z233" s="8"/>
    </row>
    <row r="234" spans="1:26" x14ac:dyDescent="0.35">
      <c r="A234" s="1">
        <v>43586</v>
      </c>
      <c r="B234">
        <v>25.02</v>
      </c>
      <c r="D234">
        <f t="shared" si="40"/>
        <v>2019</v>
      </c>
      <c r="E234">
        <f t="shared" si="41"/>
        <v>2019</v>
      </c>
      <c r="F234">
        <f t="shared" si="42"/>
        <v>2019</v>
      </c>
      <c r="G234">
        <f t="shared" si="43"/>
        <v>2019</v>
      </c>
      <c r="H234">
        <f t="shared" si="44"/>
        <v>2019</v>
      </c>
      <c r="Y234" s="1"/>
      <c r="Z234" s="8"/>
    </row>
    <row r="235" spans="1:26" x14ac:dyDescent="0.35">
      <c r="A235" s="1">
        <v>43617</v>
      </c>
      <c r="B235">
        <v>26.84</v>
      </c>
      <c r="D235">
        <f t="shared" si="40"/>
        <v>2019</v>
      </c>
      <c r="E235">
        <f t="shared" si="41"/>
        <v>2020</v>
      </c>
      <c r="F235">
        <f t="shared" si="42"/>
        <v>2019</v>
      </c>
      <c r="G235">
        <f t="shared" si="43"/>
        <v>2019</v>
      </c>
      <c r="H235">
        <f t="shared" si="44"/>
        <v>2019</v>
      </c>
      <c r="Y235" s="1"/>
      <c r="Z235" s="8"/>
    </row>
    <row r="236" spans="1:26" x14ac:dyDescent="0.35">
      <c r="A236" s="1">
        <v>43647</v>
      </c>
      <c r="B236">
        <v>26.19</v>
      </c>
      <c r="D236">
        <f t="shared" si="40"/>
        <v>2019</v>
      </c>
      <c r="E236">
        <f t="shared" si="41"/>
        <v>2020</v>
      </c>
      <c r="F236">
        <f t="shared" si="42"/>
        <v>2019</v>
      </c>
      <c r="G236">
        <f t="shared" si="43"/>
        <v>2020</v>
      </c>
      <c r="H236">
        <f t="shared" si="44"/>
        <v>2019</v>
      </c>
      <c r="Y236" s="1"/>
      <c r="Z236" s="8"/>
    </row>
    <row r="237" spans="1:26" x14ac:dyDescent="0.35">
      <c r="A237" s="1">
        <v>43678</v>
      </c>
      <c r="B237">
        <v>25.86</v>
      </c>
      <c r="D237">
        <f t="shared" si="40"/>
        <v>2019</v>
      </c>
      <c r="E237">
        <f t="shared" si="41"/>
        <v>2020</v>
      </c>
      <c r="F237">
        <f t="shared" si="42"/>
        <v>2019</v>
      </c>
      <c r="G237">
        <f t="shared" si="43"/>
        <v>2020</v>
      </c>
      <c r="H237">
        <f t="shared" si="44"/>
        <v>2019</v>
      </c>
      <c r="Y237" s="1"/>
      <c r="Z237" s="8"/>
    </row>
    <row r="238" spans="1:26" x14ac:dyDescent="0.35">
      <c r="A238" s="1">
        <v>43709</v>
      </c>
      <c r="B238">
        <v>25.63</v>
      </c>
      <c r="D238">
        <f t="shared" si="40"/>
        <v>2019</v>
      </c>
      <c r="E238">
        <f t="shared" si="41"/>
        <v>2020</v>
      </c>
      <c r="F238">
        <f t="shared" si="42"/>
        <v>2019</v>
      </c>
      <c r="G238">
        <f t="shared" si="43"/>
        <v>2020</v>
      </c>
      <c r="H238">
        <f t="shared" si="44"/>
        <v>2020</v>
      </c>
      <c r="Y238" s="1"/>
      <c r="Z238" s="8"/>
    </row>
    <row r="239" spans="1:26" x14ac:dyDescent="0.35">
      <c r="A239" s="1">
        <v>43739</v>
      </c>
      <c r="B239">
        <v>26.18</v>
      </c>
      <c r="D239">
        <f t="shared" si="40"/>
        <v>2019</v>
      </c>
      <c r="E239">
        <f t="shared" si="41"/>
        <v>2020</v>
      </c>
      <c r="F239">
        <f t="shared" si="42"/>
        <v>2019</v>
      </c>
      <c r="G239">
        <f t="shared" si="43"/>
        <v>2020</v>
      </c>
      <c r="H239">
        <f t="shared" si="44"/>
        <v>2020</v>
      </c>
      <c r="Y239" s="1"/>
      <c r="Z239" s="8"/>
    </row>
    <row r="240" spans="1:26" x14ac:dyDescent="0.35">
      <c r="A240" s="1">
        <v>43770</v>
      </c>
      <c r="B240">
        <v>25.59</v>
      </c>
      <c r="D240">
        <f t="shared" si="40"/>
        <v>2019</v>
      </c>
      <c r="E240">
        <f t="shared" si="41"/>
        <v>2020</v>
      </c>
      <c r="F240">
        <f t="shared" si="42"/>
        <v>2020</v>
      </c>
      <c r="G240">
        <f t="shared" si="43"/>
        <v>2020</v>
      </c>
      <c r="H240">
        <f t="shared" si="44"/>
        <v>2020</v>
      </c>
      <c r="Y240" s="1"/>
      <c r="Z240" s="8"/>
    </row>
    <row r="241" spans="1:26" x14ac:dyDescent="0.35">
      <c r="A241" s="1">
        <v>43800</v>
      </c>
      <c r="B241">
        <v>25.95</v>
      </c>
      <c r="D241">
        <f t="shared" si="40"/>
        <v>2019</v>
      </c>
      <c r="E241">
        <f t="shared" si="41"/>
        <v>2020</v>
      </c>
      <c r="F241">
        <f t="shared" si="42"/>
        <v>2020</v>
      </c>
      <c r="G241">
        <f t="shared" si="43"/>
        <v>2020</v>
      </c>
      <c r="H241">
        <f t="shared" si="44"/>
        <v>2020</v>
      </c>
      <c r="Y241" s="1"/>
      <c r="Z241" s="8"/>
    </row>
    <row r="242" spans="1:26" x14ac:dyDescent="0.35">
      <c r="A242" s="1">
        <v>43831</v>
      </c>
      <c r="B242">
        <v>26.94</v>
      </c>
      <c r="D242">
        <f t="shared" si="40"/>
        <v>2020</v>
      </c>
      <c r="E242">
        <f t="shared" si="41"/>
        <v>2020</v>
      </c>
      <c r="F242">
        <f t="shared" si="42"/>
        <v>2020</v>
      </c>
      <c r="G242">
        <f t="shared" si="43"/>
        <v>2020</v>
      </c>
      <c r="H242">
        <f t="shared" si="44"/>
        <v>2020</v>
      </c>
      <c r="Y242" s="1"/>
      <c r="Z242" s="8"/>
    </row>
    <row r="243" spans="1:26" x14ac:dyDescent="0.35">
      <c r="A243" s="1">
        <v>43862</v>
      </c>
      <c r="B243">
        <v>26.19</v>
      </c>
      <c r="D243">
        <f t="shared" si="40"/>
        <v>2020</v>
      </c>
      <c r="E243">
        <f t="shared" si="41"/>
        <v>2020</v>
      </c>
      <c r="F243">
        <f t="shared" si="42"/>
        <v>2020</v>
      </c>
      <c r="G243">
        <f t="shared" si="43"/>
        <v>2020</v>
      </c>
      <c r="H243">
        <f t="shared" si="44"/>
        <v>2020</v>
      </c>
      <c r="Y243" s="1"/>
      <c r="Z243" s="8"/>
    </row>
    <row r="244" spans="1:26" x14ac:dyDescent="0.35">
      <c r="A244" s="1">
        <v>43891</v>
      </c>
      <c r="B244">
        <v>27.85</v>
      </c>
      <c r="D244">
        <f t="shared" si="40"/>
        <v>2020</v>
      </c>
      <c r="E244">
        <f t="shared" si="41"/>
        <v>2020</v>
      </c>
      <c r="F244">
        <f t="shared" si="42"/>
        <v>2020</v>
      </c>
      <c r="G244">
        <f t="shared" si="43"/>
        <v>2020</v>
      </c>
      <c r="H244">
        <f t="shared" si="44"/>
        <v>2020</v>
      </c>
      <c r="Y244" s="1"/>
      <c r="Z244" s="8"/>
    </row>
    <row r="245" spans="1:26" x14ac:dyDescent="0.35">
      <c r="A245" s="1">
        <v>43922</v>
      </c>
      <c r="B245">
        <v>27.58</v>
      </c>
      <c r="D245">
        <f t="shared" si="40"/>
        <v>2020</v>
      </c>
      <c r="E245">
        <f t="shared" si="41"/>
        <v>2020</v>
      </c>
      <c r="F245">
        <f t="shared" si="42"/>
        <v>2020</v>
      </c>
      <c r="G245">
        <f t="shared" si="43"/>
        <v>2020</v>
      </c>
      <c r="H245">
        <f t="shared" si="44"/>
        <v>2020</v>
      </c>
      <c r="Y245" s="1"/>
      <c r="Z245" s="8"/>
    </row>
    <row r="246" spans="1:26" x14ac:dyDescent="0.35">
      <c r="A246" s="1">
        <v>43952</v>
      </c>
      <c r="B246">
        <v>27.35</v>
      </c>
      <c r="D246">
        <f t="shared" si="40"/>
        <v>2020</v>
      </c>
      <c r="E246">
        <f t="shared" si="41"/>
        <v>2020</v>
      </c>
      <c r="F246">
        <f t="shared" si="42"/>
        <v>2020</v>
      </c>
      <c r="G246">
        <f t="shared" si="43"/>
        <v>2020</v>
      </c>
      <c r="H246">
        <f t="shared" si="44"/>
        <v>2020</v>
      </c>
      <c r="Y246" s="1"/>
      <c r="Z246" s="8"/>
    </row>
    <row r="247" spans="1:26" x14ac:dyDescent="0.35">
      <c r="A247" s="1">
        <v>43983</v>
      </c>
      <c r="B247">
        <v>26.93</v>
      </c>
      <c r="D247">
        <f t="shared" si="40"/>
        <v>2020</v>
      </c>
      <c r="E247">
        <f t="shared" si="41"/>
        <v>2021</v>
      </c>
      <c r="F247">
        <f t="shared" si="42"/>
        <v>2020</v>
      </c>
      <c r="G247">
        <f t="shared" si="43"/>
        <v>2020</v>
      </c>
      <c r="H247">
        <f t="shared" si="44"/>
        <v>2020</v>
      </c>
      <c r="Y247" s="1"/>
      <c r="Z247" s="8"/>
    </row>
    <row r="248" spans="1:26" x14ac:dyDescent="0.35">
      <c r="A248" s="1">
        <v>44013</v>
      </c>
      <c r="B248">
        <v>26.64</v>
      </c>
      <c r="D248">
        <f t="shared" si="40"/>
        <v>2020</v>
      </c>
      <c r="E248">
        <f t="shared" si="41"/>
        <v>2021</v>
      </c>
      <c r="F248">
        <f t="shared" si="42"/>
        <v>2020</v>
      </c>
      <c r="G248">
        <f t="shared" si="43"/>
        <v>2021</v>
      </c>
      <c r="H248">
        <f t="shared" si="44"/>
        <v>2020</v>
      </c>
      <c r="Y248" s="1"/>
      <c r="Z248" s="8"/>
    </row>
    <row r="249" spans="1:26" x14ac:dyDescent="0.35">
      <c r="A249" s="1">
        <v>44044</v>
      </c>
      <c r="B249">
        <v>27.07</v>
      </c>
      <c r="D249">
        <f t="shared" si="40"/>
        <v>2020</v>
      </c>
      <c r="E249">
        <f t="shared" si="41"/>
        <v>2021</v>
      </c>
      <c r="F249">
        <f t="shared" si="42"/>
        <v>2020</v>
      </c>
      <c r="G249">
        <f t="shared" si="43"/>
        <v>2021</v>
      </c>
      <c r="H249">
        <f t="shared" si="44"/>
        <v>2020</v>
      </c>
      <c r="Y249" s="1"/>
      <c r="Z249" s="8"/>
    </row>
    <row r="250" spans="1:26" x14ac:dyDescent="0.35">
      <c r="A250" s="1">
        <v>44075</v>
      </c>
      <c r="B250">
        <v>26.47</v>
      </c>
      <c r="D250">
        <f t="shared" si="40"/>
        <v>2020</v>
      </c>
      <c r="E250">
        <f t="shared" si="41"/>
        <v>2021</v>
      </c>
      <c r="F250">
        <f t="shared" si="42"/>
        <v>2020</v>
      </c>
      <c r="G250">
        <f t="shared" si="43"/>
        <v>2021</v>
      </c>
      <c r="H250">
        <f t="shared" si="44"/>
        <v>2021</v>
      </c>
      <c r="Y250" s="1"/>
      <c r="Z250" s="8"/>
    </row>
    <row r="251" spans="1:26" x14ac:dyDescent="0.35">
      <c r="A251" s="1">
        <v>44105</v>
      </c>
      <c r="B251">
        <v>28.14</v>
      </c>
      <c r="D251">
        <f t="shared" si="40"/>
        <v>2020</v>
      </c>
      <c r="E251">
        <f t="shared" si="41"/>
        <v>2021</v>
      </c>
      <c r="F251">
        <f t="shared" si="42"/>
        <v>2020</v>
      </c>
      <c r="G251">
        <f t="shared" si="43"/>
        <v>2021</v>
      </c>
      <c r="H251">
        <f t="shared" si="44"/>
        <v>2021</v>
      </c>
      <c r="Y251" s="1"/>
      <c r="Z251" s="8"/>
    </row>
    <row r="252" spans="1:26" x14ac:dyDescent="0.35">
      <c r="A252" s="1">
        <v>44136</v>
      </c>
      <c r="B252">
        <v>27.66</v>
      </c>
      <c r="D252">
        <f t="shared" si="40"/>
        <v>2020</v>
      </c>
      <c r="E252">
        <f t="shared" si="41"/>
        <v>2021</v>
      </c>
      <c r="F252">
        <f t="shared" si="42"/>
        <v>2021</v>
      </c>
      <c r="G252">
        <f t="shared" si="43"/>
        <v>2021</v>
      </c>
      <c r="H252">
        <f t="shared" si="44"/>
        <v>2021</v>
      </c>
      <c r="Y252" s="1"/>
      <c r="Z252" s="8"/>
    </row>
    <row r="253" spans="1:26" x14ac:dyDescent="0.35">
      <c r="A253" s="1">
        <v>44166</v>
      </c>
      <c r="B253">
        <v>26.93</v>
      </c>
      <c r="D253">
        <f t="shared" si="40"/>
        <v>2020</v>
      </c>
      <c r="E253">
        <f t="shared" si="41"/>
        <v>2021</v>
      </c>
      <c r="F253">
        <f t="shared" si="42"/>
        <v>2021</v>
      </c>
      <c r="G253">
        <f t="shared" si="43"/>
        <v>2021</v>
      </c>
      <c r="H253">
        <f t="shared" si="44"/>
        <v>2021</v>
      </c>
      <c r="Y253" s="1"/>
      <c r="Z253" s="8"/>
    </row>
    <row r="254" spans="1:26" x14ac:dyDescent="0.35">
      <c r="A254" s="1">
        <v>44197</v>
      </c>
      <c r="B254">
        <v>27.8</v>
      </c>
      <c r="D254">
        <f t="shared" si="40"/>
        <v>2021</v>
      </c>
      <c r="E254">
        <f t="shared" si="41"/>
        <v>2021</v>
      </c>
      <c r="F254">
        <f t="shared" si="42"/>
        <v>2021</v>
      </c>
      <c r="G254">
        <f t="shared" si="43"/>
        <v>2021</v>
      </c>
      <c r="H254">
        <f t="shared" si="44"/>
        <v>2021</v>
      </c>
      <c r="Y254" s="1"/>
      <c r="Z254" s="8"/>
    </row>
    <row r="255" spans="1:26" x14ac:dyDescent="0.35">
      <c r="A255" s="1">
        <v>44228</v>
      </c>
      <c r="B255">
        <v>26.97</v>
      </c>
      <c r="D255">
        <f t="shared" si="40"/>
        <v>2021</v>
      </c>
      <c r="E255">
        <f t="shared" si="41"/>
        <v>2021</v>
      </c>
      <c r="F255">
        <f t="shared" si="42"/>
        <v>2021</v>
      </c>
      <c r="G255">
        <f t="shared" si="43"/>
        <v>2021</v>
      </c>
      <c r="H255">
        <f t="shared" si="44"/>
        <v>2021</v>
      </c>
      <c r="Y255" s="1"/>
      <c r="Z255" s="8"/>
    </row>
    <row r="256" spans="1:26" x14ac:dyDescent="0.35">
      <c r="A256" s="1">
        <v>44256</v>
      </c>
      <c r="B256">
        <v>26.62</v>
      </c>
      <c r="D256">
        <f t="shared" si="40"/>
        <v>2021</v>
      </c>
      <c r="E256">
        <f t="shared" si="41"/>
        <v>2021</v>
      </c>
      <c r="F256">
        <f t="shared" si="42"/>
        <v>2021</v>
      </c>
      <c r="G256">
        <f t="shared" si="43"/>
        <v>2021</v>
      </c>
      <c r="H256">
        <f t="shared" si="44"/>
        <v>2021</v>
      </c>
      <c r="Y256" s="1"/>
      <c r="Z256" s="8"/>
    </row>
    <row r="257" spans="1:26" x14ac:dyDescent="0.35">
      <c r="A257" s="1">
        <v>44287</v>
      </c>
      <c r="B257">
        <v>26.66</v>
      </c>
      <c r="D257">
        <f t="shared" si="40"/>
        <v>2021</v>
      </c>
      <c r="E257">
        <f t="shared" si="41"/>
        <v>2021</v>
      </c>
      <c r="F257">
        <f t="shared" si="42"/>
        <v>2021</v>
      </c>
      <c r="G257">
        <f t="shared" si="43"/>
        <v>2021</v>
      </c>
      <c r="H257">
        <f t="shared" si="44"/>
        <v>2021</v>
      </c>
      <c r="Y257" s="1"/>
      <c r="Z257" s="8"/>
    </row>
    <row r="258" spans="1:26" x14ac:dyDescent="0.35">
      <c r="A258" s="1">
        <v>44317</v>
      </c>
      <c r="B258">
        <v>27.31</v>
      </c>
      <c r="D258">
        <f t="shared" si="40"/>
        <v>2021</v>
      </c>
      <c r="E258">
        <f t="shared" si="41"/>
        <v>2021</v>
      </c>
      <c r="F258">
        <f t="shared" si="42"/>
        <v>2021</v>
      </c>
      <c r="G258">
        <f t="shared" si="43"/>
        <v>2021</v>
      </c>
      <c r="H258">
        <f t="shared" si="44"/>
        <v>2021</v>
      </c>
      <c r="Y258" s="1"/>
      <c r="Z258" s="8"/>
    </row>
    <row r="259" spans="1:26" x14ac:dyDescent="0.35">
      <c r="A259" s="1">
        <v>44348</v>
      </c>
      <c r="B259">
        <v>25.69</v>
      </c>
      <c r="D259">
        <f t="shared" si="40"/>
        <v>2021</v>
      </c>
      <c r="E259">
        <f t="shared" si="41"/>
        <v>2022</v>
      </c>
      <c r="F259">
        <f t="shared" si="42"/>
        <v>2021</v>
      </c>
      <c r="G259">
        <f t="shared" si="43"/>
        <v>2021</v>
      </c>
      <c r="H259">
        <f t="shared" si="44"/>
        <v>2021</v>
      </c>
      <c r="Y259" s="1"/>
      <c r="Z259" s="8"/>
    </row>
    <row r="260" spans="1:26" x14ac:dyDescent="0.35">
      <c r="A260" s="1">
        <v>44378</v>
      </c>
      <c r="B260">
        <v>26.92</v>
      </c>
      <c r="D260">
        <f t="shared" si="40"/>
        <v>2021</v>
      </c>
      <c r="E260">
        <f t="shared" si="41"/>
        <v>2022</v>
      </c>
      <c r="F260">
        <f t="shared" si="42"/>
        <v>2021</v>
      </c>
      <c r="G260">
        <f t="shared" si="43"/>
        <v>2022</v>
      </c>
      <c r="H260">
        <f t="shared" si="44"/>
        <v>2021</v>
      </c>
      <c r="Y260" s="1"/>
      <c r="Z260" s="8"/>
    </row>
    <row r="261" spans="1:26" x14ac:dyDescent="0.35">
      <c r="A261" s="1">
        <v>44409</v>
      </c>
      <c r="B261">
        <v>26.93</v>
      </c>
      <c r="D261">
        <f t="shared" si="40"/>
        <v>2021</v>
      </c>
      <c r="E261">
        <f t="shared" si="41"/>
        <v>2022</v>
      </c>
      <c r="F261">
        <f t="shared" si="42"/>
        <v>2021</v>
      </c>
      <c r="G261">
        <f t="shared" si="43"/>
        <v>2022</v>
      </c>
      <c r="H261">
        <f t="shared" si="44"/>
        <v>2021</v>
      </c>
      <c r="Y261" s="1"/>
      <c r="Z261" s="8"/>
    </row>
    <row r="262" spans="1:26" x14ac:dyDescent="0.35">
      <c r="A262" s="1">
        <v>44440</v>
      </c>
      <c r="B262">
        <v>26.16</v>
      </c>
      <c r="D262">
        <f t="shared" si="40"/>
        <v>2021</v>
      </c>
      <c r="E262">
        <f t="shared" si="41"/>
        <v>2022</v>
      </c>
      <c r="F262">
        <f t="shared" si="42"/>
        <v>2021</v>
      </c>
      <c r="G262">
        <f t="shared" si="43"/>
        <v>2022</v>
      </c>
      <c r="H262">
        <f t="shared" si="44"/>
        <v>2022</v>
      </c>
      <c r="Y262" s="1"/>
      <c r="Z262" s="8"/>
    </row>
    <row r="263" spans="1:26" x14ac:dyDescent="0.35">
      <c r="A263" s="1">
        <v>44470</v>
      </c>
      <c r="B263">
        <v>26.42</v>
      </c>
      <c r="D263">
        <f t="shared" si="40"/>
        <v>2021</v>
      </c>
      <c r="E263">
        <f t="shared" si="41"/>
        <v>2022</v>
      </c>
      <c r="F263">
        <f t="shared" si="42"/>
        <v>2021</v>
      </c>
      <c r="G263">
        <f t="shared" si="43"/>
        <v>2022</v>
      </c>
      <c r="H263">
        <f t="shared" si="44"/>
        <v>2022</v>
      </c>
      <c r="Y263" s="1"/>
      <c r="Z263" s="8"/>
    </row>
    <row r="264" spans="1:26" x14ac:dyDescent="0.35">
      <c r="A264" s="1">
        <v>44501</v>
      </c>
      <c r="B264">
        <v>26.83</v>
      </c>
      <c r="D264">
        <f t="shared" si="40"/>
        <v>2021</v>
      </c>
      <c r="E264">
        <f t="shared" si="41"/>
        <v>2022</v>
      </c>
      <c r="F264">
        <f t="shared" si="42"/>
        <v>2022</v>
      </c>
      <c r="G264">
        <f t="shared" si="43"/>
        <v>2022</v>
      </c>
      <c r="H264">
        <f t="shared" si="44"/>
        <v>2022</v>
      </c>
      <c r="Y264" s="1"/>
      <c r="Z264" s="8"/>
    </row>
    <row r="265" spans="1:26" x14ac:dyDescent="0.35">
      <c r="A265" s="1">
        <v>44531</v>
      </c>
      <c r="B265">
        <v>26.07</v>
      </c>
      <c r="D265">
        <f t="shared" si="40"/>
        <v>2021</v>
      </c>
      <c r="E265">
        <f t="shared" si="41"/>
        <v>2022</v>
      </c>
      <c r="F265">
        <f t="shared" si="42"/>
        <v>2022</v>
      </c>
      <c r="G265">
        <f t="shared" si="43"/>
        <v>2022</v>
      </c>
      <c r="H265">
        <f t="shared" si="44"/>
        <v>2022</v>
      </c>
    </row>
    <row r="266" spans="1:26" x14ac:dyDescent="0.35">
      <c r="A266" s="1">
        <v>44562</v>
      </c>
      <c r="B266">
        <v>26.9</v>
      </c>
      <c r="D266">
        <f t="shared" si="40"/>
        <v>2022</v>
      </c>
      <c r="E266">
        <f t="shared" si="41"/>
        <v>2022</v>
      </c>
      <c r="F266">
        <f t="shared" si="42"/>
        <v>2022</v>
      </c>
      <c r="G266">
        <f t="shared" si="43"/>
        <v>2022</v>
      </c>
      <c r="H266">
        <f t="shared" si="44"/>
        <v>2022</v>
      </c>
    </row>
    <row r="267" spans="1:26" x14ac:dyDescent="0.35">
      <c r="A267" s="1">
        <v>44593</v>
      </c>
      <c r="B267">
        <v>27.81</v>
      </c>
      <c r="D267">
        <f t="shared" si="40"/>
        <v>2022</v>
      </c>
      <c r="E267">
        <f t="shared" si="41"/>
        <v>2022</v>
      </c>
      <c r="F267">
        <f t="shared" si="42"/>
        <v>2022</v>
      </c>
      <c r="G267">
        <f t="shared" si="43"/>
        <v>2022</v>
      </c>
      <c r="H267">
        <f t="shared" si="44"/>
        <v>2022</v>
      </c>
    </row>
    <row r="268" spans="1:26" x14ac:dyDescent="0.35">
      <c r="A268" s="1">
        <v>44621</v>
      </c>
      <c r="B268">
        <v>27.53</v>
      </c>
      <c r="D268">
        <f t="shared" si="40"/>
        <v>2022</v>
      </c>
      <c r="E268">
        <f t="shared" ref="E268" si="45">IF(MONTH(A268)&lt;6,YEAR(A268),YEAR(A268)+1)</f>
        <v>2022</v>
      </c>
      <c r="F268">
        <f t="shared" si="42"/>
        <v>2022</v>
      </c>
      <c r="G268">
        <f t="shared" si="43"/>
        <v>2022</v>
      </c>
      <c r="H268">
        <f t="shared" si="44"/>
        <v>2022</v>
      </c>
    </row>
    <row r="269" spans="1:26" x14ac:dyDescent="0.35">
      <c r="A269" s="1">
        <v>44652</v>
      </c>
      <c r="B269">
        <v>28.66</v>
      </c>
      <c r="D269">
        <f t="shared" ref="D269:D286" si="46">YEAR(A269)</f>
        <v>2022</v>
      </c>
      <c r="E269">
        <f t="shared" ref="E269:E286" si="47">IF(MONTH(A269)&lt;6,YEAR(A269),YEAR(A269)+1)</f>
        <v>2022</v>
      </c>
      <c r="F269">
        <f t="shared" ref="F269:F286" si="48">IF(MONTH(A269)&lt;11,YEAR(A269),YEAR(A269)+1)</f>
        <v>2022</v>
      </c>
      <c r="G269">
        <f t="shared" ref="G269:G286" si="49">IF(MONTH(A269)&lt;7,YEAR(A269),YEAR(A269)+1)</f>
        <v>2022</v>
      </c>
      <c r="H269">
        <f t="shared" ref="H269:H286" si="50">IF(MONTH(A269)&lt;9,YEAR(A269),YEAR(A269)+1)</f>
        <v>2022</v>
      </c>
    </row>
    <row r="270" spans="1:26" x14ac:dyDescent="0.35">
      <c r="A270" s="1">
        <v>44682</v>
      </c>
      <c r="B270">
        <v>28.26</v>
      </c>
      <c r="D270">
        <f t="shared" si="46"/>
        <v>2022</v>
      </c>
      <c r="E270">
        <f t="shared" si="47"/>
        <v>2022</v>
      </c>
      <c r="F270">
        <f t="shared" si="48"/>
        <v>2022</v>
      </c>
      <c r="G270">
        <f t="shared" si="49"/>
        <v>2022</v>
      </c>
      <c r="H270">
        <f t="shared" si="50"/>
        <v>2022</v>
      </c>
    </row>
    <row r="271" spans="1:26" x14ac:dyDescent="0.35">
      <c r="A271" s="1">
        <v>44713</v>
      </c>
      <c r="B271">
        <v>28.44</v>
      </c>
      <c r="D271">
        <f t="shared" si="46"/>
        <v>2022</v>
      </c>
      <c r="E271">
        <f t="shared" si="47"/>
        <v>2023</v>
      </c>
      <c r="F271">
        <f t="shared" si="48"/>
        <v>2022</v>
      </c>
      <c r="G271">
        <f t="shared" si="49"/>
        <v>2022</v>
      </c>
      <c r="H271">
        <f t="shared" si="50"/>
        <v>2022</v>
      </c>
    </row>
    <row r="272" spans="1:26" x14ac:dyDescent="0.35">
      <c r="A272" s="1">
        <v>44743</v>
      </c>
      <c r="B272">
        <v>31.32</v>
      </c>
      <c r="D272">
        <f t="shared" si="46"/>
        <v>2022</v>
      </c>
      <c r="E272">
        <f t="shared" si="47"/>
        <v>2023</v>
      </c>
      <c r="F272">
        <f t="shared" si="48"/>
        <v>2022</v>
      </c>
      <c r="G272">
        <f t="shared" si="49"/>
        <v>2023</v>
      </c>
      <c r="H272">
        <f t="shared" si="50"/>
        <v>2022</v>
      </c>
    </row>
    <row r="273" spans="1:8" x14ac:dyDescent="0.35">
      <c r="A273" s="1">
        <v>44774</v>
      </c>
      <c r="B273">
        <v>28.63</v>
      </c>
      <c r="D273">
        <f t="shared" si="46"/>
        <v>2022</v>
      </c>
      <c r="E273">
        <f t="shared" si="47"/>
        <v>2023</v>
      </c>
      <c r="F273">
        <f t="shared" si="48"/>
        <v>2022</v>
      </c>
      <c r="G273">
        <f t="shared" si="49"/>
        <v>2023</v>
      </c>
      <c r="H273">
        <f t="shared" si="50"/>
        <v>2022</v>
      </c>
    </row>
    <row r="274" spans="1:8" x14ac:dyDescent="0.35">
      <c r="A274" s="1">
        <v>44805</v>
      </c>
      <c r="B274">
        <v>29.62</v>
      </c>
      <c r="D274">
        <f t="shared" si="46"/>
        <v>2022</v>
      </c>
      <c r="E274">
        <f t="shared" si="47"/>
        <v>2023</v>
      </c>
      <c r="F274">
        <f t="shared" si="48"/>
        <v>2022</v>
      </c>
      <c r="G274">
        <f t="shared" si="49"/>
        <v>2023</v>
      </c>
      <c r="H274">
        <f t="shared" si="50"/>
        <v>2023</v>
      </c>
    </row>
    <row r="275" spans="1:8" x14ac:dyDescent="0.35">
      <c r="A275" s="1">
        <v>44835</v>
      </c>
      <c r="B275">
        <v>29.49</v>
      </c>
      <c r="D275">
        <f t="shared" si="46"/>
        <v>2022</v>
      </c>
      <c r="E275">
        <f t="shared" si="47"/>
        <v>2023</v>
      </c>
      <c r="F275">
        <f t="shared" si="48"/>
        <v>2022</v>
      </c>
      <c r="G275">
        <f t="shared" si="49"/>
        <v>2023</v>
      </c>
      <c r="H275">
        <f t="shared" si="50"/>
        <v>2023</v>
      </c>
    </row>
    <row r="276" spans="1:8" x14ac:dyDescent="0.35">
      <c r="A276" s="1">
        <v>44866</v>
      </c>
      <c r="B276">
        <v>29.85</v>
      </c>
      <c r="D276">
        <f t="shared" si="46"/>
        <v>2022</v>
      </c>
      <c r="E276">
        <f t="shared" si="47"/>
        <v>2023</v>
      </c>
      <c r="F276">
        <f t="shared" si="48"/>
        <v>2023</v>
      </c>
      <c r="G276">
        <f t="shared" si="49"/>
        <v>2023</v>
      </c>
      <c r="H276">
        <f t="shared" si="50"/>
        <v>2023</v>
      </c>
    </row>
    <row r="277" spans="1:8" x14ac:dyDescent="0.35">
      <c r="A277" s="1">
        <v>44896</v>
      </c>
      <c r="B277">
        <v>28.84</v>
      </c>
      <c r="D277">
        <f t="shared" si="46"/>
        <v>2022</v>
      </c>
      <c r="E277">
        <f t="shared" si="47"/>
        <v>2023</v>
      </c>
      <c r="F277">
        <f t="shared" si="48"/>
        <v>2023</v>
      </c>
      <c r="G277">
        <f t="shared" si="49"/>
        <v>2023</v>
      </c>
      <c r="H277">
        <f t="shared" si="50"/>
        <v>2023</v>
      </c>
    </row>
    <row r="278" spans="1:8" x14ac:dyDescent="0.35">
      <c r="A278" s="1">
        <v>44927</v>
      </c>
      <c r="B278">
        <v>29.78</v>
      </c>
      <c r="D278">
        <f t="shared" si="46"/>
        <v>2023</v>
      </c>
      <c r="E278">
        <f t="shared" si="47"/>
        <v>2023</v>
      </c>
      <c r="F278">
        <f t="shared" si="48"/>
        <v>2023</v>
      </c>
      <c r="G278">
        <f t="shared" si="49"/>
        <v>2023</v>
      </c>
      <c r="H278">
        <f t="shared" si="50"/>
        <v>2023</v>
      </c>
    </row>
    <row r="279" spans="1:8" x14ac:dyDescent="0.35">
      <c r="A279" s="1">
        <v>44958</v>
      </c>
      <c r="B279">
        <v>29.11</v>
      </c>
      <c r="D279">
        <f t="shared" si="46"/>
        <v>2023</v>
      </c>
      <c r="E279">
        <f t="shared" si="47"/>
        <v>2023</v>
      </c>
      <c r="F279">
        <f t="shared" si="48"/>
        <v>2023</v>
      </c>
      <c r="G279">
        <f t="shared" si="49"/>
        <v>2023</v>
      </c>
      <c r="H279">
        <f t="shared" si="50"/>
        <v>2023</v>
      </c>
    </row>
    <row r="280" spans="1:8" x14ac:dyDescent="0.35">
      <c r="A280" s="1">
        <v>44986</v>
      </c>
      <c r="B280">
        <v>28.88</v>
      </c>
      <c r="D280">
        <f t="shared" si="46"/>
        <v>2023</v>
      </c>
      <c r="E280">
        <f t="shared" si="47"/>
        <v>2023</v>
      </c>
      <c r="F280">
        <f t="shared" si="48"/>
        <v>2023</v>
      </c>
      <c r="G280">
        <f t="shared" si="49"/>
        <v>2023</v>
      </c>
      <c r="H280">
        <f t="shared" si="50"/>
        <v>2023</v>
      </c>
    </row>
    <row r="281" spans="1:8" x14ac:dyDescent="0.35">
      <c r="A281" s="1">
        <v>45017</v>
      </c>
      <c r="B281">
        <v>29.41</v>
      </c>
      <c r="D281">
        <f t="shared" si="46"/>
        <v>2023</v>
      </c>
      <c r="E281">
        <f t="shared" si="47"/>
        <v>2023</v>
      </c>
      <c r="F281">
        <f t="shared" si="48"/>
        <v>2023</v>
      </c>
      <c r="G281">
        <f t="shared" si="49"/>
        <v>2023</v>
      </c>
      <c r="H281">
        <f t="shared" si="50"/>
        <v>2023</v>
      </c>
    </row>
    <row r="282" spans="1:8" x14ac:dyDescent="0.35">
      <c r="A282" s="1">
        <v>45047</v>
      </c>
      <c r="B282">
        <v>28.7</v>
      </c>
      <c r="D282">
        <f t="shared" si="46"/>
        <v>2023</v>
      </c>
      <c r="E282">
        <f t="shared" si="47"/>
        <v>2023</v>
      </c>
      <c r="F282">
        <f t="shared" si="48"/>
        <v>2023</v>
      </c>
      <c r="G282">
        <f t="shared" si="49"/>
        <v>2023</v>
      </c>
      <c r="H282">
        <f t="shared" si="50"/>
        <v>2023</v>
      </c>
    </row>
    <row r="283" spans="1:8" x14ac:dyDescent="0.35">
      <c r="A283" s="1">
        <v>45078</v>
      </c>
      <c r="B283">
        <v>29.73</v>
      </c>
      <c r="D283">
        <f t="shared" si="46"/>
        <v>2023</v>
      </c>
      <c r="E283">
        <f t="shared" si="47"/>
        <v>2024</v>
      </c>
      <c r="F283">
        <f t="shared" si="48"/>
        <v>2023</v>
      </c>
      <c r="G283">
        <f t="shared" si="49"/>
        <v>2023</v>
      </c>
      <c r="H283">
        <f t="shared" si="50"/>
        <v>2023</v>
      </c>
    </row>
    <row r="284" spans="1:8" x14ac:dyDescent="0.35">
      <c r="A284" s="1">
        <v>45108</v>
      </c>
      <c r="B284">
        <v>29.3</v>
      </c>
      <c r="D284">
        <f t="shared" si="46"/>
        <v>2023</v>
      </c>
      <c r="E284">
        <f t="shared" si="47"/>
        <v>2024</v>
      </c>
      <c r="F284">
        <f t="shared" si="48"/>
        <v>2023</v>
      </c>
      <c r="G284">
        <f t="shared" si="49"/>
        <v>2024</v>
      </c>
      <c r="H284">
        <f t="shared" si="50"/>
        <v>2023</v>
      </c>
    </row>
    <row r="285" spans="1:8" x14ac:dyDescent="0.35">
      <c r="A285" s="1">
        <v>45139</v>
      </c>
      <c r="B285">
        <v>29.18</v>
      </c>
      <c r="D285">
        <f t="shared" si="46"/>
        <v>2023</v>
      </c>
      <c r="E285">
        <f t="shared" si="47"/>
        <v>2024</v>
      </c>
      <c r="F285">
        <f t="shared" si="48"/>
        <v>2023</v>
      </c>
      <c r="G285">
        <f t="shared" si="49"/>
        <v>2024</v>
      </c>
      <c r="H285">
        <f t="shared" si="50"/>
        <v>2023</v>
      </c>
    </row>
    <row r="286" spans="1:8" x14ac:dyDescent="0.35">
      <c r="A286" s="1">
        <v>45170</v>
      </c>
      <c r="B286">
        <v>29.44</v>
      </c>
      <c r="D286">
        <f t="shared" si="46"/>
        <v>2023</v>
      </c>
      <c r="E286">
        <f t="shared" si="47"/>
        <v>2024</v>
      </c>
      <c r="F286">
        <f t="shared" si="48"/>
        <v>2023</v>
      </c>
      <c r="G286">
        <f t="shared" si="49"/>
        <v>2024</v>
      </c>
      <c r="H286">
        <f t="shared" si="50"/>
        <v>2024</v>
      </c>
    </row>
    <row r="288" spans="1:8" x14ac:dyDescent="0.35">
      <c r="A288" t="s">
        <v>33</v>
      </c>
    </row>
    <row r="289" spans="1:2" x14ac:dyDescent="0.35">
      <c r="A289" t="s">
        <v>32</v>
      </c>
      <c r="B289" t="s">
        <v>34</v>
      </c>
    </row>
    <row r="290" spans="1:2" x14ac:dyDescent="0.35">
      <c r="A290" t="s">
        <v>35</v>
      </c>
      <c r="B290" t="s">
        <v>36</v>
      </c>
    </row>
    <row r="291" spans="1:2" x14ac:dyDescent="0.35">
      <c r="A291" t="s">
        <v>37</v>
      </c>
      <c r="B291" t="s">
        <v>38</v>
      </c>
    </row>
    <row r="292" spans="1:2" x14ac:dyDescent="0.35">
      <c r="A292" t="s">
        <v>39</v>
      </c>
      <c r="B292" t="s">
        <v>40</v>
      </c>
    </row>
    <row r="295" spans="1:2" x14ac:dyDescent="0.35">
      <c r="A295" t="s">
        <v>89</v>
      </c>
    </row>
    <row r="296" spans="1:2" x14ac:dyDescent="0.35">
      <c r="A296" t="s">
        <v>90</v>
      </c>
      <c r="B296" t="s">
        <v>91</v>
      </c>
    </row>
    <row r="297" spans="1:2" x14ac:dyDescent="0.35">
      <c r="B297" t="s">
        <v>92</v>
      </c>
    </row>
    <row r="301" spans="1:2" x14ac:dyDescent="0.35">
      <c r="A301" t="s">
        <v>8</v>
      </c>
    </row>
    <row r="302" spans="1:2" x14ac:dyDescent="0.35">
      <c r="A302">
        <v>1</v>
      </c>
      <c r="B302" t="s">
        <v>41</v>
      </c>
    </row>
    <row r="303" spans="1:2" x14ac:dyDescent="0.35">
      <c r="A303">
        <v>2</v>
      </c>
      <c r="B303" t="s">
        <v>42</v>
      </c>
    </row>
    <row r="304" spans="1:2" x14ac:dyDescent="0.35">
      <c r="A304">
        <v>3</v>
      </c>
      <c r="B304" t="s">
        <v>43</v>
      </c>
    </row>
    <row r="305" spans="1:2" x14ac:dyDescent="0.35">
      <c r="A305">
        <v>4</v>
      </c>
      <c r="B305" t="s">
        <v>44</v>
      </c>
    </row>
    <row r="306" spans="1:2" x14ac:dyDescent="0.35">
      <c r="A306">
        <v>5</v>
      </c>
      <c r="B306" t="s">
        <v>93</v>
      </c>
    </row>
    <row r="310" spans="1:2" x14ac:dyDescent="0.35">
      <c r="A310" t="s">
        <v>45</v>
      </c>
    </row>
    <row r="311" spans="1:2" x14ac:dyDescent="0.35">
      <c r="A311" t="s">
        <v>46</v>
      </c>
    </row>
  </sheetData>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29"/>
  <sheetViews>
    <sheetView workbookViewId="0">
      <selection activeCell="B10" sqref="B10"/>
    </sheetView>
  </sheetViews>
  <sheetFormatPr defaultRowHeight="14.5" x14ac:dyDescent="0.35"/>
  <cols>
    <col min="3" max="3" width="9.1796875" style="2"/>
  </cols>
  <sheetData>
    <row r="1" spans="1:25" x14ac:dyDescent="0.35">
      <c r="A1" t="s">
        <v>0</v>
      </c>
      <c r="G1" t="s">
        <v>95</v>
      </c>
    </row>
    <row r="2" spans="1:25" x14ac:dyDescent="0.35">
      <c r="A2" t="s">
        <v>1</v>
      </c>
    </row>
    <row r="3" spans="1:25" x14ac:dyDescent="0.35">
      <c r="A3" t="s">
        <v>2</v>
      </c>
    </row>
    <row r="4" spans="1:25" x14ac:dyDescent="0.35">
      <c r="A4" t="s">
        <v>94</v>
      </c>
    </row>
    <row r="5" spans="1:25" x14ac:dyDescent="0.35">
      <c r="A5" t="s">
        <v>52</v>
      </c>
    </row>
    <row r="9" spans="1:25" x14ac:dyDescent="0.35">
      <c r="A9" t="s">
        <v>3</v>
      </c>
      <c r="B9" t="s">
        <v>4</v>
      </c>
    </row>
    <row r="10" spans="1:25" x14ac:dyDescent="0.35">
      <c r="A10" t="s">
        <v>53</v>
      </c>
      <c r="B10" t="s">
        <v>6</v>
      </c>
    </row>
    <row r="11" spans="1:25" x14ac:dyDescent="0.35">
      <c r="A11" t="s">
        <v>5</v>
      </c>
      <c r="D11" t="s">
        <v>76</v>
      </c>
      <c r="K11" t="s">
        <v>50</v>
      </c>
      <c r="R11" t="s">
        <v>48</v>
      </c>
    </row>
    <row r="12" spans="1:25" x14ac:dyDescent="0.35">
      <c r="B12" t="s">
        <v>7</v>
      </c>
      <c r="D12" t="s">
        <v>72</v>
      </c>
      <c r="E12" t="s">
        <v>73</v>
      </c>
      <c r="F12" t="s">
        <v>74</v>
      </c>
      <c r="G12" t="s">
        <v>75</v>
      </c>
      <c r="H12" s="9" t="s">
        <v>84</v>
      </c>
      <c r="L12" t="s">
        <v>81</v>
      </c>
      <c r="M12" s="9" t="s">
        <v>82</v>
      </c>
      <c r="N12" s="9" t="s">
        <v>83</v>
      </c>
      <c r="O12" s="9" t="s">
        <v>75</v>
      </c>
      <c r="P12" s="9" t="s">
        <v>84</v>
      </c>
      <c r="R12" s="9"/>
      <c r="S12" t="s">
        <v>81</v>
      </c>
      <c r="T12" s="9" t="s">
        <v>82</v>
      </c>
      <c r="U12" s="9" t="s">
        <v>83</v>
      </c>
      <c r="V12" s="9" t="s">
        <v>75</v>
      </c>
      <c r="W12" s="9" t="s">
        <v>84</v>
      </c>
    </row>
    <row r="13" spans="1:25" x14ac:dyDescent="0.35">
      <c r="A13" s="1">
        <v>32874</v>
      </c>
      <c r="B13">
        <v>51.8</v>
      </c>
      <c r="D13">
        <f>YEAR(A13)</f>
        <v>1990</v>
      </c>
      <c r="E13">
        <f>IF(MONTH(A13)&lt;6,YEAR(A13),YEAR(A13)+1)</f>
        <v>1990</v>
      </c>
      <c r="F13">
        <f>IF(MONTH(A13)&lt;11,YEAR(A13),YEAR(A13)+1)</f>
        <v>1990</v>
      </c>
      <c r="G13">
        <f>IF(MONTH(A13)&lt;7,YEAR(A13),YEAR(A13)+1)</f>
        <v>1990</v>
      </c>
      <c r="H13">
        <f>IF(MONTH(A13)&lt;9,YEAR(A13),YEAR(A13)+1)</f>
        <v>1990</v>
      </c>
      <c r="K13">
        <v>2002</v>
      </c>
      <c r="L13">
        <f>AVERAGEIF(D$13:D$5000,$K13,$B$13:$B$5000)</f>
        <v>63.183333333333337</v>
      </c>
      <c r="M13">
        <f t="shared" ref="M13" si="0">AVERAGEIF(E$13:E$5000,$K13,$B$13:$B$5000)</f>
        <v>62.458333333333336</v>
      </c>
      <c r="N13">
        <f t="shared" ref="N13" si="1">AVERAGEIF(F$13:F$5000,$K13,$B$13:$B$5000)</f>
        <v>61.341666666666676</v>
      </c>
      <c r="O13">
        <f t="shared" ref="O13:P28" si="2">AVERAGEIF(G$13:G$5000,$K13,$B$13:$B$5000)</f>
        <v>61.625</v>
      </c>
      <c r="P13">
        <f t="shared" si="2"/>
        <v>62.058333333333344</v>
      </c>
      <c r="R13">
        <v>2002</v>
      </c>
      <c r="S13">
        <f>L13/L$13</f>
        <v>1</v>
      </c>
      <c r="T13">
        <f>M13/M$13</f>
        <v>1</v>
      </c>
      <c r="U13">
        <f>N13/N$13</f>
        <v>1</v>
      </c>
      <c r="V13">
        <f>O13/O$13</f>
        <v>1</v>
      </c>
      <c r="W13">
        <f t="shared" ref="W13:W33" si="3">P13/P$13</f>
        <v>1</v>
      </c>
    </row>
    <row r="14" spans="1:25" x14ac:dyDescent="0.35">
      <c r="A14" s="1">
        <v>32905</v>
      </c>
      <c r="B14">
        <v>51.8</v>
      </c>
      <c r="D14">
        <f t="shared" ref="D14:D77" si="4">YEAR(A14)</f>
        <v>1990</v>
      </c>
      <c r="E14">
        <f t="shared" ref="E14:E77" si="5">IF(MONTH(A14)&lt;6,YEAR(A14),YEAR(A14)+1)</f>
        <v>1990</v>
      </c>
      <c r="F14">
        <f t="shared" ref="F14:F77" si="6">IF(MONTH(A14)&lt;11,YEAR(A14),YEAR(A14)+1)</f>
        <v>1990</v>
      </c>
      <c r="G14">
        <f t="shared" ref="G14:G77" si="7">IF(MONTH(A14)&lt;7,YEAR(A14),YEAR(A14)+1)</f>
        <v>1990</v>
      </c>
      <c r="H14">
        <f t="shared" ref="H14:H77" si="8">IF(MONTH(A14)&lt;9,YEAR(A14),YEAR(A14)+1)</f>
        <v>1990</v>
      </c>
      <c r="K14">
        <f t="shared" ref="K14:K34" si="9">K13+1</f>
        <v>2003</v>
      </c>
      <c r="L14">
        <f t="shared" ref="L14:L33" si="10">AVERAGEIF(D$13:D$5000,$K14,$B$13:$B$5000)</f>
        <v>67.583333333333329</v>
      </c>
      <c r="M14">
        <f t="shared" ref="M14:M33" si="11">AVERAGEIF(E$13:E$5000,$K14,$B$13:$B$5000)</f>
        <v>67.483333333333334</v>
      </c>
      <c r="N14">
        <f t="shared" ref="N14:N33" si="12">AVERAGEIF(F$13:F$5000,$K14,$B$13:$B$5000)</f>
        <v>67.825000000000003</v>
      </c>
      <c r="O14">
        <f t="shared" ref="O14:P33" si="13">AVERAGEIF(G$13:G$5000,$K14,$B$13:$B$5000)</f>
        <v>67.3</v>
      </c>
      <c r="P14">
        <f t="shared" si="2"/>
        <v>67.225000000000009</v>
      </c>
      <c r="Q14" s="14"/>
      <c r="R14">
        <f t="shared" ref="R14:R34" si="14">R13+1</f>
        <v>2003</v>
      </c>
      <c r="S14">
        <f t="shared" ref="S14:S32" si="15">L14/L$13</f>
        <v>1.0696386177789501</v>
      </c>
      <c r="T14">
        <f t="shared" ref="T14:T28" si="16">M14/M$13</f>
        <v>1.0804536357571715</v>
      </c>
      <c r="U14">
        <f t="shared" ref="U14:U28" si="17">N14/N$13</f>
        <v>1.1056921613911153</v>
      </c>
      <c r="V14">
        <f t="shared" ref="V14:V33" si="18">O14/O$13</f>
        <v>1.0920892494929006</v>
      </c>
      <c r="W14">
        <f t="shared" si="3"/>
        <v>1.083255002014234</v>
      </c>
    </row>
    <row r="15" spans="1:25" x14ac:dyDescent="0.35">
      <c r="A15" s="1">
        <v>32933</v>
      </c>
      <c r="B15">
        <v>52.8</v>
      </c>
      <c r="D15">
        <f t="shared" si="4"/>
        <v>1990</v>
      </c>
      <c r="E15">
        <f t="shared" si="5"/>
        <v>1990</v>
      </c>
      <c r="F15">
        <f t="shared" si="6"/>
        <v>1990</v>
      </c>
      <c r="G15">
        <f t="shared" si="7"/>
        <v>1990</v>
      </c>
      <c r="H15">
        <f t="shared" si="8"/>
        <v>1990</v>
      </c>
      <c r="K15">
        <f t="shared" si="9"/>
        <v>2004</v>
      </c>
      <c r="L15">
        <f t="shared" si="10"/>
        <v>76.716666666666669</v>
      </c>
      <c r="M15">
        <f t="shared" si="11"/>
        <v>67.99166666666666</v>
      </c>
      <c r="N15">
        <f t="shared" si="12"/>
        <v>73.658333333333346</v>
      </c>
      <c r="O15">
        <f t="shared" si="13"/>
        <v>69.808333333333351</v>
      </c>
      <c r="P15">
        <f t="shared" si="2"/>
        <v>71.775000000000006</v>
      </c>
      <c r="R15">
        <f t="shared" si="14"/>
        <v>2004</v>
      </c>
      <c r="S15">
        <f t="shared" si="15"/>
        <v>1.2141915061988922</v>
      </c>
      <c r="T15">
        <f t="shared" si="16"/>
        <v>1.0885923949299532</v>
      </c>
      <c r="U15">
        <f t="shared" si="17"/>
        <v>1.2007879364216818</v>
      </c>
      <c r="V15">
        <f t="shared" si="18"/>
        <v>1.1327924273157541</v>
      </c>
      <c r="W15">
        <f t="shared" si="3"/>
        <v>1.1565731166912849</v>
      </c>
      <c r="X15" s="15"/>
      <c r="Y15" s="15"/>
    </row>
    <row r="16" spans="1:25" x14ac:dyDescent="0.35">
      <c r="A16" s="1">
        <v>32964</v>
      </c>
      <c r="B16">
        <v>51.9</v>
      </c>
      <c r="D16">
        <f t="shared" si="4"/>
        <v>1990</v>
      </c>
      <c r="E16">
        <f t="shared" si="5"/>
        <v>1990</v>
      </c>
      <c r="F16">
        <f t="shared" si="6"/>
        <v>1990</v>
      </c>
      <c r="G16">
        <f t="shared" si="7"/>
        <v>1990</v>
      </c>
      <c r="H16">
        <f t="shared" si="8"/>
        <v>1990</v>
      </c>
      <c r="K16">
        <f t="shared" si="9"/>
        <v>2005</v>
      </c>
      <c r="L16">
        <f t="shared" si="10"/>
        <v>90.008333333333326</v>
      </c>
      <c r="M16">
        <f t="shared" si="11"/>
        <v>81.833333333333343</v>
      </c>
      <c r="N16">
        <f t="shared" si="12"/>
        <v>88.716666666666683</v>
      </c>
      <c r="O16">
        <f t="shared" si="13"/>
        <v>82.041666666666671</v>
      </c>
      <c r="P16">
        <f t="shared" si="2"/>
        <v>84.641666666666666</v>
      </c>
      <c r="R16">
        <f t="shared" si="14"/>
        <v>2005</v>
      </c>
      <c r="S16">
        <f t="shared" si="15"/>
        <v>1.4245581640728038</v>
      </c>
      <c r="T16">
        <f t="shared" si="16"/>
        <v>1.3102068045363577</v>
      </c>
      <c r="U16">
        <f t="shared" si="17"/>
        <v>1.4462708871077299</v>
      </c>
      <c r="V16">
        <f t="shared" si="18"/>
        <v>1.3313049357674105</v>
      </c>
      <c r="W16">
        <f t="shared" si="3"/>
        <v>1.3639049281589899</v>
      </c>
      <c r="X16" s="15"/>
      <c r="Y16" s="15"/>
    </row>
    <row r="17" spans="1:25" x14ac:dyDescent="0.35">
      <c r="A17" s="1">
        <v>32994</v>
      </c>
      <c r="B17">
        <v>53.2</v>
      </c>
      <c r="D17">
        <f t="shared" si="4"/>
        <v>1990</v>
      </c>
      <c r="E17">
        <f t="shared" si="5"/>
        <v>1990</v>
      </c>
      <c r="F17">
        <f t="shared" si="6"/>
        <v>1990</v>
      </c>
      <c r="G17">
        <f t="shared" si="7"/>
        <v>1990</v>
      </c>
      <c r="H17">
        <f t="shared" si="8"/>
        <v>1990</v>
      </c>
      <c r="K17">
        <f t="shared" si="9"/>
        <v>2006</v>
      </c>
      <c r="L17">
        <f t="shared" si="10"/>
        <v>96.591666666666654</v>
      </c>
      <c r="M17">
        <f t="shared" si="11"/>
        <v>94.774999999999991</v>
      </c>
      <c r="N17">
        <f t="shared" si="12"/>
        <v>96.666666666666671</v>
      </c>
      <c r="O17">
        <f t="shared" si="13"/>
        <v>96.216666666666683</v>
      </c>
      <c r="P17">
        <f t="shared" si="2"/>
        <v>99</v>
      </c>
      <c r="R17">
        <f t="shared" si="14"/>
        <v>2006</v>
      </c>
      <c r="S17">
        <f t="shared" si="15"/>
        <v>1.5287523080981269</v>
      </c>
      <c r="T17">
        <f t="shared" si="16"/>
        <v>1.517411607738492</v>
      </c>
      <c r="U17">
        <f t="shared" si="17"/>
        <v>1.5758728433636733</v>
      </c>
      <c r="V17">
        <f t="shared" si="18"/>
        <v>1.5613252197430698</v>
      </c>
      <c r="W17">
        <f t="shared" si="3"/>
        <v>1.5952732644017722</v>
      </c>
      <c r="X17" s="15"/>
      <c r="Y17" s="15"/>
    </row>
    <row r="18" spans="1:25" x14ac:dyDescent="0.35">
      <c r="A18" s="1">
        <v>33025</v>
      </c>
      <c r="B18">
        <v>53.1</v>
      </c>
      <c r="D18">
        <f t="shared" si="4"/>
        <v>1990</v>
      </c>
      <c r="E18">
        <f t="shared" si="5"/>
        <v>1991</v>
      </c>
      <c r="F18">
        <f t="shared" si="6"/>
        <v>1990</v>
      </c>
      <c r="G18">
        <f t="shared" si="7"/>
        <v>1990</v>
      </c>
      <c r="H18">
        <f t="shared" si="8"/>
        <v>1990</v>
      </c>
      <c r="K18">
        <f t="shared" si="9"/>
        <v>2007</v>
      </c>
      <c r="L18">
        <f t="shared" si="10"/>
        <v>102.21666666666668</v>
      </c>
      <c r="M18">
        <f t="shared" si="11"/>
        <v>97.633333333333326</v>
      </c>
      <c r="N18">
        <f t="shared" si="12"/>
        <v>99.716666666666654</v>
      </c>
      <c r="O18">
        <f t="shared" si="13"/>
        <v>98.141666666666652</v>
      </c>
      <c r="P18">
        <f t="shared" si="2"/>
        <v>97.516666666666666</v>
      </c>
      <c r="R18">
        <f t="shared" si="14"/>
        <v>2007</v>
      </c>
      <c r="S18">
        <f t="shared" si="15"/>
        <v>1.6177789501450806</v>
      </c>
      <c r="T18">
        <f t="shared" si="16"/>
        <v>1.5631754503002</v>
      </c>
      <c r="U18">
        <f t="shared" si="17"/>
        <v>1.6255943485939406</v>
      </c>
      <c r="V18">
        <f t="shared" si="18"/>
        <v>1.5925625422582823</v>
      </c>
      <c r="W18">
        <f t="shared" si="3"/>
        <v>1.5713710218880084</v>
      </c>
      <c r="X18" s="15"/>
      <c r="Y18" s="15"/>
    </row>
    <row r="19" spans="1:25" x14ac:dyDescent="0.35">
      <c r="A19" s="1">
        <v>33055</v>
      </c>
      <c r="B19">
        <v>49.9</v>
      </c>
      <c r="D19">
        <f t="shared" si="4"/>
        <v>1990</v>
      </c>
      <c r="E19">
        <f t="shared" si="5"/>
        <v>1991</v>
      </c>
      <c r="F19">
        <f t="shared" si="6"/>
        <v>1990</v>
      </c>
      <c r="G19">
        <f t="shared" si="7"/>
        <v>1991</v>
      </c>
      <c r="H19">
        <f t="shared" si="8"/>
        <v>1990</v>
      </c>
      <c r="K19">
        <f t="shared" si="9"/>
        <v>2008</v>
      </c>
      <c r="L19">
        <f t="shared" si="10"/>
        <v>115.81666666666666</v>
      </c>
      <c r="M19">
        <f t="shared" si="11"/>
        <v>109.08333333333336</v>
      </c>
      <c r="N19">
        <f t="shared" si="12"/>
        <v>118.625</v>
      </c>
      <c r="O19">
        <f t="shared" si="13"/>
        <v>110.92500000000001</v>
      </c>
      <c r="P19">
        <f t="shared" si="2"/>
        <v>114.93333333333334</v>
      </c>
      <c r="R19">
        <f t="shared" si="14"/>
        <v>2008</v>
      </c>
      <c r="S19">
        <f t="shared" si="15"/>
        <v>1.8330255869163807</v>
      </c>
      <c r="T19">
        <f t="shared" si="16"/>
        <v>1.7464976651100736</v>
      </c>
      <c r="U19">
        <f t="shared" si="17"/>
        <v>1.9338405108001628</v>
      </c>
      <c r="V19">
        <f t="shared" si="18"/>
        <v>1.8000000000000003</v>
      </c>
      <c r="W19">
        <f t="shared" si="3"/>
        <v>1.8520209480327645</v>
      </c>
      <c r="X19" s="15"/>
      <c r="Y19" s="15"/>
    </row>
    <row r="20" spans="1:25" x14ac:dyDescent="0.35">
      <c r="A20" s="1">
        <v>33086</v>
      </c>
      <c r="B20">
        <v>53.9</v>
      </c>
      <c r="D20">
        <f t="shared" si="4"/>
        <v>1990</v>
      </c>
      <c r="E20">
        <f t="shared" si="5"/>
        <v>1991</v>
      </c>
      <c r="F20">
        <f t="shared" si="6"/>
        <v>1990</v>
      </c>
      <c r="G20">
        <f t="shared" si="7"/>
        <v>1991</v>
      </c>
      <c r="H20">
        <f t="shared" si="8"/>
        <v>1990</v>
      </c>
      <c r="K20">
        <f t="shared" si="9"/>
        <v>2009</v>
      </c>
      <c r="L20">
        <f t="shared" si="10"/>
        <v>94.433333333333337</v>
      </c>
      <c r="M20">
        <f t="shared" si="11"/>
        <v>105.03333333333332</v>
      </c>
      <c r="N20">
        <f t="shared" si="12"/>
        <v>92.45</v>
      </c>
      <c r="O20">
        <f t="shared" si="13"/>
        <v>102.50833333333333</v>
      </c>
      <c r="P20">
        <f t="shared" si="2"/>
        <v>97.066666666666663</v>
      </c>
      <c r="R20">
        <f t="shared" si="14"/>
        <v>2009</v>
      </c>
      <c r="S20">
        <f t="shared" si="15"/>
        <v>1.4945924558164072</v>
      </c>
      <c r="T20">
        <f t="shared" si="16"/>
        <v>1.6816544362908603</v>
      </c>
      <c r="U20">
        <f t="shared" si="17"/>
        <v>1.5071321831272924</v>
      </c>
      <c r="V20">
        <f t="shared" si="18"/>
        <v>1.66342123056119</v>
      </c>
      <c r="W20">
        <f t="shared" si="3"/>
        <v>1.5641197797770912</v>
      </c>
      <c r="X20" s="15"/>
      <c r="Y20" s="15"/>
    </row>
    <row r="21" spans="1:25" x14ac:dyDescent="0.35">
      <c r="A21" s="1">
        <v>33117</v>
      </c>
      <c r="B21">
        <v>55.4</v>
      </c>
      <c r="D21">
        <f t="shared" si="4"/>
        <v>1990</v>
      </c>
      <c r="E21">
        <f t="shared" si="5"/>
        <v>1991</v>
      </c>
      <c r="F21">
        <f t="shared" si="6"/>
        <v>1990</v>
      </c>
      <c r="G21">
        <f t="shared" si="7"/>
        <v>1991</v>
      </c>
      <c r="H21">
        <f t="shared" si="8"/>
        <v>1991</v>
      </c>
      <c r="K21">
        <f t="shared" si="9"/>
        <v>2010</v>
      </c>
      <c r="L21">
        <f t="shared" si="10"/>
        <v>97.466666666666654</v>
      </c>
      <c r="M21">
        <f t="shared" si="11"/>
        <v>98.924999999999997</v>
      </c>
      <c r="N21">
        <f t="shared" si="12"/>
        <v>97.508333333333326</v>
      </c>
      <c r="O21">
        <f t="shared" si="13"/>
        <v>98.308333333333337</v>
      </c>
      <c r="P21">
        <f t="shared" si="2"/>
        <v>97.61666666666666</v>
      </c>
      <c r="R21">
        <f t="shared" si="14"/>
        <v>2010</v>
      </c>
      <c r="S21">
        <f t="shared" si="15"/>
        <v>1.5426008968609863</v>
      </c>
      <c r="T21">
        <f t="shared" si="16"/>
        <v>1.5838559039359572</v>
      </c>
      <c r="U21">
        <f t="shared" si="17"/>
        <v>1.589593805189512</v>
      </c>
      <c r="V21">
        <f t="shared" si="18"/>
        <v>1.5952670723461799</v>
      </c>
      <c r="W21">
        <f t="shared" si="3"/>
        <v>1.5729824090237676</v>
      </c>
      <c r="X21" s="15"/>
      <c r="Y21" s="15"/>
    </row>
    <row r="22" spans="1:25" x14ac:dyDescent="0.35">
      <c r="A22" s="1">
        <v>33147</v>
      </c>
      <c r="B22">
        <v>61.9</v>
      </c>
      <c r="D22">
        <f t="shared" si="4"/>
        <v>1990</v>
      </c>
      <c r="E22">
        <f t="shared" si="5"/>
        <v>1991</v>
      </c>
      <c r="F22">
        <f t="shared" si="6"/>
        <v>1990</v>
      </c>
      <c r="G22">
        <f t="shared" si="7"/>
        <v>1991</v>
      </c>
      <c r="H22">
        <f t="shared" si="8"/>
        <v>1991</v>
      </c>
      <c r="K22">
        <f t="shared" si="9"/>
        <v>2011</v>
      </c>
      <c r="L22">
        <f t="shared" si="10"/>
        <v>114.60000000000001</v>
      </c>
      <c r="M22">
        <f t="shared" si="11"/>
        <v>104.15833333333335</v>
      </c>
      <c r="N22">
        <f t="shared" si="12"/>
        <v>112.48333333333333</v>
      </c>
      <c r="O22">
        <f t="shared" si="13"/>
        <v>106.14166666666667</v>
      </c>
      <c r="P22">
        <f t="shared" si="2"/>
        <v>109.50833333333334</v>
      </c>
      <c r="R22">
        <f t="shared" si="14"/>
        <v>2011</v>
      </c>
      <c r="S22">
        <f t="shared" si="15"/>
        <v>1.8137694539699287</v>
      </c>
      <c r="T22">
        <f t="shared" si="16"/>
        <v>1.6676450967311542</v>
      </c>
      <c r="U22">
        <f t="shared" si="17"/>
        <v>1.8337182448036948</v>
      </c>
      <c r="V22">
        <f t="shared" si="18"/>
        <v>1.7223799864773495</v>
      </c>
      <c r="W22">
        <f t="shared" si="3"/>
        <v>1.764603195917819</v>
      </c>
      <c r="X22" s="15"/>
      <c r="Y22" s="15"/>
    </row>
    <row r="23" spans="1:25" x14ac:dyDescent="0.35">
      <c r="A23" s="1">
        <v>33178</v>
      </c>
      <c r="B23">
        <v>63.4</v>
      </c>
      <c r="D23">
        <f t="shared" si="4"/>
        <v>1990</v>
      </c>
      <c r="E23">
        <f t="shared" si="5"/>
        <v>1991</v>
      </c>
      <c r="F23">
        <f t="shared" si="6"/>
        <v>1991</v>
      </c>
      <c r="G23">
        <f t="shared" si="7"/>
        <v>1991</v>
      </c>
      <c r="H23">
        <f t="shared" si="8"/>
        <v>1991</v>
      </c>
      <c r="K23">
        <f t="shared" si="9"/>
        <v>2012</v>
      </c>
      <c r="L23">
        <f t="shared" si="10"/>
        <v>118.34166666666665</v>
      </c>
      <c r="M23">
        <f t="shared" si="11"/>
        <v>115</v>
      </c>
      <c r="N23">
        <f t="shared" si="12"/>
        <v>117.92500000000001</v>
      </c>
      <c r="O23">
        <f t="shared" si="13"/>
        <v>115.21666666666668</v>
      </c>
      <c r="P23">
        <f t="shared" si="2"/>
        <v>116.23333333333335</v>
      </c>
      <c r="R23">
        <f t="shared" si="14"/>
        <v>2012</v>
      </c>
      <c r="S23">
        <f t="shared" si="15"/>
        <v>1.8729886573463463</v>
      </c>
      <c r="T23">
        <f t="shared" si="16"/>
        <v>1.8412274849899932</v>
      </c>
      <c r="U23">
        <f t="shared" si="17"/>
        <v>1.9224290177964949</v>
      </c>
      <c r="V23">
        <f t="shared" si="18"/>
        <v>1.8696416497633539</v>
      </c>
      <c r="W23">
        <f t="shared" si="3"/>
        <v>1.8729689807976366</v>
      </c>
      <c r="X23" s="15"/>
      <c r="Y23" s="15"/>
    </row>
    <row r="24" spans="1:25" x14ac:dyDescent="0.35">
      <c r="A24" s="1">
        <v>33208</v>
      </c>
      <c r="B24">
        <v>64.8</v>
      </c>
      <c r="D24">
        <f t="shared" si="4"/>
        <v>1990</v>
      </c>
      <c r="E24">
        <f t="shared" si="5"/>
        <v>1991</v>
      </c>
      <c r="F24">
        <f t="shared" si="6"/>
        <v>1991</v>
      </c>
      <c r="G24">
        <f t="shared" si="7"/>
        <v>1991</v>
      </c>
      <c r="H24">
        <f t="shared" si="8"/>
        <v>1991</v>
      </c>
      <c r="K24">
        <f t="shared" si="9"/>
        <v>2013</v>
      </c>
      <c r="L24">
        <f t="shared" si="10"/>
        <v>120.34999999999998</v>
      </c>
      <c r="M24">
        <f t="shared" si="11"/>
        <v>119.12499999999999</v>
      </c>
      <c r="N24">
        <f t="shared" si="12"/>
        <v>120.80833333333334</v>
      </c>
      <c r="O24">
        <f t="shared" si="13"/>
        <v>120.19999999999999</v>
      </c>
      <c r="P24">
        <f t="shared" si="2"/>
        <v>121.55000000000001</v>
      </c>
      <c r="R24">
        <f t="shared" si="14"/>
        <v>2013</v>
      </c>
      <c r="S24">
        <f t="shared" si="15"/>
        <v>1.9047744658401473</v>
      </c>
      <c r="T24">
        <f t="shared" si="16"/>
        <v>1.9072715143428949</v>
      </c>
      <c r="U24">
        <f t="shared" si="17"/>
        <v>1.9694335008830319</v>
      </c>
      <c r="V24">
        <f t="shared" si="18"/>
        <v>1.9505070993914806</v>
      </c>
      <c r="W24">
        <f t="shared" si="3"/>
        <v>1.9586410635155094</v>
      </c>
      <c r="X24" s="15"/>
      <c r="Y24" s="15"/>
    </row>
    <row r="25" spans="1:25" x14ac:dyDescent="0.35">
      <c r="A25" s="1">
        <v>33239</v>
      </c>
      <c r="B25">
        <v>64.400000000000006</v>
      </c>
      <c r="D25">
        <f t="shared" si="4"/>
        <v>1991</v>
      </c>
      <c r="E25">
        <f t="shared" si="5"/>
        <v>1991</v>
      </c>
      <c r="F25">
        <f t="shared" si="6"/>
        <v>1991</v>
      </c>
      <c r="G25">
        <f t="shared" si="7"/>
        <v>1991</v>
      </c>
      <c r="H25">
        <f t="shared" si="8"/>
        <v>1991</v>
      </c>
      <c r="K25">
        <f t="shared" si="9"/>
        <v>2014</v>
      </c>
      <c r="L25">
        <f t="shared" si="10"/>
        <v>118</v>
      </c>
      <c r="M25">
        <f t="shared" si="11"/>
        <v>121.41666666666667</v>
      </c>
      <c r="N25">
        <f t="shared" si="12"/>
        <v>119.65833333333332</v>
      </c>
      <c r="O25">
        <f t="shared" si="13"/>
        <v>120.93333333333334</v>
      </c>
      <c r="P25">
        <f t="shared" si="2"/>
        <v>119.97500000000001</v>
      </c>
      <c r="R25">
        <f t="shared" si="14"/>
        <v>2014</v>
      </c>
      <c r="S25">
        <f t="shared" si="15"/>
        <v>1.8675811131627538</v>
      </c>
      <c r="T25">
        <f t="shared" si="16"/>
        <v>1.9439626417611742</v>
      </c>
      <c r="U25">
        <f t="shared" si="17"/>
        <v>1.9506860480912913</v>
      </c>
      <c r="V25">
        <f t="shared" si="18"/>
        <v>1.9624070317782285</v>
      </c>
      <c r="W25">
        <f t="shared" si="3"/>
        <v>1.9332617161272994</v>
      </c>
      <c r="X25" s="15"/>
      <c r="Y25" s="15"/>
    </row>
    <row r="26" spans="1:25" x14ac:dyDescent="0.35">
      <c r="A26" s="1">
        <v>33270</v>
      </c>
      <c r="B26">
        <v>56.9</v>
      </c>
      <c r="D26">
        <f t="shared" si="4"/>
        <v>1991</v>
      </c>
      <c r="E26">
        <f t="shared" si="5"/>
        <v>1991</v>
      </c>
      <c r="F26">
        <f t="shared" si="6"/>
        <v>1991</v>
      </c>
      <c r="G26">
        <f t="shared" si="7"/>
        <v>1991</v>
      </c>
      <c r="H26">
        <f t="shared" si="8"/>
        <v>1991</v>
      </c>
      <c r="K26">
        <f t="shared" si="9"/>
        <v>2015</v>
      </c>
      <c r="L26">
        <f t="shared" si="10"/>
        <v>97.333333333333329</v>
      </c>
      <c r="M26">
        <f t="shared" si="11"/>
        <v>106.18333333333334</v>
      </c>
      <c r="N26">
        <f t="shared" si="12"/>
        <v>98.499999999999986</v>
      </c>
      <c r="O26">
        <f t="shared" si="13"/>
        <v>104.41666666666667</v>
      </c>
      <c r="P26">
        <f t="shared" si="2"/>
        <v>101.44166666666666</v>
      </c>
      <c r="R26">
        <f t="shared" si="14"/>
        <v>2015</v>
      </c>
      <c r="S26">
        <f t="shared" si="15"/>
        <v>1.5404906357161696</v>
      </c>
      <c r="T26">
        <f t="shared" si="16"/>
        <v>1.7000667111407606</v>
      </c>
      <c r="U26">
        <f t="shared" si="17"/>
        <v>1.6057600869447082</v>
      </c>
      <c r="V26">
        <f t="shared" si="18"/>
        <v>1.6943881000676133</v>
      </c>
      <c r="W26">
        <f t="shared" si="3"/>
        <v>1.6346179669665635</v>
      </c>
      <c r="X26" s="15"/>
      <c r="Y26" s="15"/>
    </row>
    <row r="27" spans="1:25" x14ac:dyDescent="0.35">
      <c r="A27" s="1">
        <v>33298</v>
      </c>
      <c r="B27">
        <v>51</v>
      </c>
      <c r="D27">
        <f t="shared" si="4"/>
        <v>1991</v>
      </c>
      <c r="E27">
        <f t="shared" si="5"/>
        <v>1991</v>
      </c>
      <c r="F27">
        <f t="shared" si="6"/>
        <v>1991</v>
      </c>
      <c r="G27">
        <f t="shared" si="7"/>
        <v>1991</v>
      </c>
      <c r="H27">
        <f t="shared" si="8"/>
        <v>1991</v>
      </c>
      <c r="K27">
        <f t="shared" si="9"/>
        <v>2016</v>
      </c>
      <c r="L27">
        <f t="shared" si="10"/>
        <v>92.083333333333329</v>
      </c>
      <c r="M27">
        <f t="shared" si="11"/>
        <v>94.7</v>
      </c>
      <c r="N27">
        <f t="shared" si="12"/>
        <v>92.516666666666652</v>
      </c>
      <c r="O27">
        <f t="shared" si="13"/>
        <v>95.108333333333348</v>
      </c>
      <c r="P27">
        <f t="shared" si="2"/>
        <v>93.25</v>
      </c>
      <c r="R27">
        <f t="shared" si="14"/>
        <v>2016</v>
      </c>
      <c r="S27">
        <f t="shared" si="15"/>
        <v>1.4573991031390132</v>
      </c>
      <c r="T27">
        <f t="shared" si="16"/>
        <v>1.5162108072048033</v>
      </c>
      <c r="U27">
        <f t="shared" si="17"/>
        <v>1.5082189919847842</v>
      </c>
      <c r="V27">
        <f t="shared" si="18"/>
        <v>1.5433400946585534</v>
      </c>
      <c r="W27">
        <f t="shared" si="3"/>
        <v>1.5026185040956086</v>
      </c>
      <c r="X27" s="15"/>
      <c r="Y27" s="15"/>
    </row>
    <row r="28" spans="1:25" x14ac:dyDescent="0.35">
      <c r="A28" s="1">
        <v>33329</v>
      </c>
      <c r="B28">
        <v>48.3</v>
      </c>
      <c r="D28">
        <f t="shared" si="4"/>
        <v>1991</v>
      </c>
      <c r="E28">
        <f t="shared" si="5"/>
        <v>1991</v>
      </c>
      <c r="F28">
        <f t="shared" si="6"/>
        <v>1991</v>
      </c>
      <c r="G28">
        <f t="shared" si="7"/>
        <v>1991</v>
      </c>
      <c r="H28">
        <f t="shared" si="8"/>
        <v>1991</v>
      </c>
      <c r="K28">
        <f t="shared" si="9"/>
        <v>2017</v>
      </c>
      <c r="L28">
        <f t="shared" si="10"/>
        <v>97.375</v>
      </c>
      <c r="M28">
        <f t="shared" si="11"/>
        <v>97.033333333333317</v>
      </c>
      <c r="N28">
        <f t="shared" si="12"/>
        <v>94.691666666666677</v>
      </c>
      <c r="O28">
        <f t="shared" si="13"/>
        <v>95.266666666666666</v>
      </c>
      <c r="P28">
        <f t="shared" si="2"/>
        <v>94.199999999999989</v>
      </c>
      <c r="R28">
        <f t="shared" si="14"/>
        <v>2017</v>
      </c>
      <c r="S28">
        <f t="shared" si="15"/>
        <v>1.541150092323925</v>
      </c>
      <c r="T28">
        <f t="shared" si="16"/>
        <v>1.5535690460306868</v>
      </c>
      <c r="U28">
        <f t="shared" si="17"/>
        <v>1.5436761309604672</v>
      </c>
      <c r="V28">
        <f t="shared" si="18"/>
        <v>1.5459093982420555</v>
      </c>
      <c r="W28">
        <f t="shared" si="3"/>
        <v>1.5179266818853225</v>
      </c>
      <c r="X28" s="15"/>
      <c r="Y28" s="15"/>
    </row>
    <row r="29" spans="1:25" x14ac:dyDescent="0.35">
      <c r="A29" s="1">
        <v>33359</v>
      </c>
      <c r="B29">
        <v>50.3</v>
      </c>
      <c r="D29">
        <f t="shared" si="4"/>
        <v>1991</v>
      </c>
      <c r="E29">
        <f t="shared" si="5"/>
        <v>1991</v>
      </c>
      <c r="F29">
        <f t="shared" si="6"/>
        <v>1991</v>
      </c>
      <c r="G29">
        <f t="shared" si="7"/>
        <v>1991</v>
      </c>
      <c r="H29">
        <f t="shared" si="8"/>
        <v>1991</v>
      </c>
      <c r="K29">
        <f t="shared" si="9"/>
        <v>2018</v>
      </c>
      <c r="L29">
        <f t="shared" si="10"/>
        <v>113.06666666666666</v>
      </c>
      <c r="M29">
        <f t="shared" si="11"/>
        <v>103.78333333333332</v>
      </c>
      <c r="N29">
        <f t="shared" si="12"/>
        <v>114.24166666666666</v>
      </c>
      <c r="O29">
        <f t="shared" si="13"/>
        <v>106.59999999999998</v>
      </c>
      <c r="P29">
        <f t="shared" si="13"/>
        <v>111.90833333333335</v>
      </c>
      <c r="R29">
        <f t="shared" si="14"/>
        <v>2018</v>
      </c>
      <c r="S29">
        <f t="shared" si="15"/>
        <v>1.7895014508045368</v>
      </c>
      <c r="T29">
        <f t="shared" ref="T29:T32" si="19">M29/M$13</f>
        <v>1.6616410940627082</v>
      </c>
      <c r="U29">
        <f t="shared" ref="U29:U32" si="20">N29/N$13</f>
        <v>1.8623828284200512</v>
      </c>
      <c r="V29">
        <f t="shared" si="18"/>
        <v>1.7298174442190666</v>
      </c>
      <c r="W29">
        <f t="shared" si="3"/>
        <v>1.8032764871760438</v>
      </c>
      <c r="X29" s="15"/>
      <c r="Y29" s="15"/>
    </row>
    <row r="30" spans="1:25" x14ac:dyDescent="0.35">
      <c r="A30" s="1">
        <v>33390</v>
      </c>
      <c r="B30">
        <v>48.2</v>
      </c>
      <c r="D30">
        <f t="shared" si="4"/>
        <v>1991</v>
      </c>
      <c r="E30">
        <f t="shared" si="5"/>
        <v>1992</v>
      </c>
      <c r="F30">
        <f t="shared" si="6"/>
        <v>1991</v>
      </c>
      <c r="G30">
        <f t="shared" si="7"/>
        <v>1991</v>
      </c>
      <c r="H30">
        <f t="shared" si="8"/>
        <v>1991</v>
      </c>
      <c r="K30">
        <f t="shared" si="9"/>
        <v>2019</v>
      </c>
      <c r="L30">
        <f t="shared" si="10"/>
        <v>109.03333333333335</v>
      </c>
      <c r="M30">
        <f t="shared" si="11"/>
        <v>111.33333333333331</v>
      </c>
      <c r="N30">
        <f t="shared" si="12"/>
        <v>108.00000000000001</v>
      </c>
      <c r="O30">
        <f t="shared" si="13"/>
        <v>110.31666666666665</v>
      </c>
      <c r="P30">
        <f t="shared" si="13"/>
        <v>108.73333333333333</v>
      </c>
      <c r="R30">
        <f t="shared" si="14"/>
        <v>2019</v>
      </c>
      <c r="S30">
        <f t="shared" si="15"/>
        <v>1.7256660511738329</v>
      </c>
      <c r="T30">
        <f t="shared" si="19"/>
        <v>1.7825216811207467</v>
      </c>
      <c r="U30">
        <f t="shared" si="20"/>
        <v>1.7606303491373454</v>
      </c>
      <c r="V30">
        <f t="shared" si="18"/>
        <v>1.7901284651791749</v>
      </c>
      <c r="W30">
        <f t="shared" si="3"/>
        <v>1.7521149456156839</v>
      </c>
      <c r="X30" s="15"/>
      <c r="Y30" s="15"/>
    </row>
    <row r="31" spans="1:25" x14ac:dyDescent="0.35">
      <c r="A31" s="1">
        <v>33420</v>
      </c>
      <c r="B31">
        <v>53.9</v>
      </c>
      <c r="D31">
        <f t="shared" si="4"/>
        <v>1991</v>
      </c>
      <c r="E31">
        <f t="shared" si="5"/>
        <v>1992</v>
      </c>
      <c r="F31">
        <f t="shared" si="6"/>
        <v>1991</v>
      </c>
      <c r="G31">
        <f t="shared" si="7"/>
        <v>1992</v>
      </c>
      <c r="H31">
        <f t="shared" si="8"/>
        <v>1991</v>
      </c>
      <c r="K31">
        <f t="shared" si="9"/>
        <v>2020</v>
      </c>
      <c r="L31">
        <f t="shared" si="10"/>
        <v>93.675000000000011</v>
      </c>
      <c r="M31">
        <f t="shared" si="11"/>
        <v>100.53333333333335</v>
      </c>
      <c r="N31">
        <f t="shared" si="12"/>
        <v>95.233333333333334</v>
      </c>
      <c r="O31">
        <f t="shared" si="13"/>
        <v>99.066666666666663</v>
      </c>
      <c r="P31">
        <f t="shared" si="13"/>
        <v>97.00833333333334</v>
      </c>
      <c r="R31">
        <f t="shared" si="14"/>
        <v>2020</v>
      </c>
      <c r="S31">
        <f t="shared" si="15"/>
        <v>1.4825903455552625</v>
      </c>
      <c r="T31">
        <f t="shared" si="19"/>
        <v>1.6096064042695131</v>
      </c>
      <c r="U31">
        <f t="shared" si="20"/>
        <v>1.5525064529275912</v>
      </c>
      <c r="V31">
        <f t="shared" si="18"/>
        <v>1.6075726842461122</v>
      </c>
      <c r="W31">
        <f t="shared" si="3"/>
        <v>1.5631798039478983</v>
      </c>
      <c r="X31" s="15"/>
      <c r="Y31" s="15"/>
    </row>
    <row r="32" spans="1:25" x14ac:dyDescent="0.35">
      <c r="A32" s="1">
        <v>33451</v>
      </c>
      <c r="B32">
        <v>54.6</v>
      </c>
      <c r="D32">
        <f t="shared" si="4"/>
        <v>1991</v>
      </c>
      <c r="E32">
        <f t="shared" si="5"/>
        <v>1992</v>
      </c>
      <c r="F32">
        <f t="shared" si="6"/>
        <v>1991</v>
      </c>
      <c r="G32">
        <f t="shared" si="7"/>
        <v>1992</v>
      </c>
      <c r="H32">
        <f t="shared" si="8"/>
        <v>1991</v>
      </c>
      <c r="K32">
        <f t="shared" si="9"/>
        <v>2021</v>
      </c>
      <c r="L32">
        <f t="shared" si="10"/>
        <v>125.94166666666668</v>
      </c>
      <c r="M32">
        <f t="shared" si="11"/>
        <v>105.09166666666665</v>
      </c>
      <c r="N32">
        <f t="shared" si="12"/>
        <v>119.45833333333333</v>
      </c>
      <c r="O32">
        <f t="shared" si="13"/>
        <v>107.72499999999998</v>
      </c>
      <c r="P32">
        <f t="shared" si="13"/>
        <v>113.19166666666666</v>
      </c>
      <c r="R32">
        <f t="shared" si="14"/>
        <v>2021</v>
      </c>
      <c r="S32">
        <f t="shared" si="15"/>
        <v>1.993273542600897</v>
      </c>
      <c r="T32">
        <f t="shared" si="19"/>
        <v>1.6825883922615075</v>
      </c>
      <c r="U32">
        <f t="shared" si="20"/>
        <v>1.947425621518815</v>
      </c>
      <c r="V32">
        <f t="shared" si="18"/>
        <v>1.7480730223123728</v>
      </c>
      <c r="W32">
        <f t="shared" si="3"/>
        <v>1.8239559554182889</v>
      </c>
      <c r="X32" s="15"/>
      <c r="Y32" s="15"/>
    </row>
    <row r="33" spans="1:25" x14ac:dyDescent="0.35">
      <c r="A33" s="1">
        <v>33482</v>
      </c>
      <c r="B33">
        <v>53.8</v>
      </c>
      <c r="D33">
        <f t="shared" si="4"/>
        <v>1991</v>
      </c>
      <c r="E33">
        <f t="shared" si="5"/>
        <v>1992</v>
      </c>
      <c r="F33">
        <f t="shared" si="6"/>
        <v>1991</v>
      </c>
      <c r="G33">
        <f t="shared" si="7"/>
        <v>1992</v>
      </c>
      <c r="H33">
        <f t="shared" si="8"/>
        <v>1992</v>
      </c>
      <c r="K33">
        <f t="shared" si="9"/>
        <v>2022</v>
      </c>
      <c r="L33">
        <f t="shared" si="10"/>
        <v>170.89166666666668</v>
      </c>
      <c r="M33">
        <f t="shared" si="11"/>
        <v>145.18333333333334</v>
      </c>
      <c r="N33">
        <f t="shared" si="12"/>
        <v>166.46666666666667</v>
      </c>
      <c r="O33">
        <f t="shared" si="13"/>
        <v>151.69999999999999</v>
      </c>
      <c r="P33">
        <f t="shared" si="13"/>
        <v>159.75833333333333</v>
      </c>
      <c r="R33">
        <f t="shared" si="14"/>
        <v>2022</v>
      </c>
      <c r="S33">
        <f t="shared" ref="S33" si="21">L33/L$13</f>
        <v>2.7046953310472173</v>
      </c>
      <c r="T33">
        <f t="shared" ref="T33" si="22">M33/M$13</f>
        <v>2.3244829886591059</v>
      </c>
      <c r="U33">
        <f t="shared" ref="U33" si="23">N33/N$13</f>
        <v>2.7137617171579946</v>
      </c>
      <c r="V33">
        <f t="shared" si="18"/>
        <v>2.4616632860040566</v>
      </c>
      <c r="W33">
        <f t="shared" si="3"/>
        <v>2.5743252316369003</v>
      </c>
      <c r="X33" s="15"/>
      <c r="Y33" s="15"/>
    </row>
    <row r="34" spans="1:25" x14ac:dyDescent="0.35">
      <c r="A34" s="1">
        <v>33512</v>
      </c>
      <c r="B34">
        <v>46.8</v>
      </c>
      <c r="D34">
        <f t="shared" si="4"/>
        <v>1991</v>
      </c>
      <c r="E34">
        <f t="shared" si="5"/>
        <v>1992</v>
      </c>
      <c r="F34">
        <f t="shared" si="6"/>
        <v>1991</v>
      </c>
      <c r="G34">
        <f t="shared" si="7"/>
        <v>1992</v>
      </c>
      <c r="H34">
        <f t="shared" si="8"/>
        <v>1992</v>
      </c>
      <c r="K34">
        <f t="shared" si="9"/>
        <v>2023</v>
      </c>
      <c r="L34">
        <f t="shared" ref="L34" si="24">AVERAGEIF(D$13:D$5000,$K34,$B$13:$B$5000)</f>
        <v>157.50000000000003</v>
      </c>
      <c r="M34">
        <f t="shared" ref="M34" si="25">AVERAGEIF(E$13:E$5000,$K34,$B$13:$B$5000)</f>
        <v>168.21666666666667</v>
      </c>
      <c r="N34">
        <f t="shared" ref="N34" si="26">AVERAGEIF(F$13:F$5000,$K34,$B$13:$B$5000)</f>
        <v>158.125</v>
      </c>
      <c r="O34">
        <f t="shared" ref="O34" si="27">AVERAGEIF(G$13:G$5000,$K34,$B$13:$B$5000)</f>
        <v>164.24166666666667</v>
      </c>
      <c r="P34">
        <f t="shared" ref="P34" si="28">AVERAGEIF(H$13:H$5000,$K34,$B$13:$B$5000)</f>
        <v>160.97499999999999</v>
      </c>
      <c r="R34">
        <f t="shared" si="14"/>
        <v>2023</v>
      </c>
      <c r="S34">
        <f t="shared" ref="S34" si="29">L34/L$13</f>
        <v>2.4927459773146929</v>
      </c>
      <c r="T34">
        <f t="shared" ref="T34" si="30">M34/M$13</f>
        <v>2.6932621747831886</v>
      </c>
      <c r="U34">
        <f t="shared" ref="U34" si="31">N34/N$13</f>
        <v>2.5777747588642845</v>
      </c>
      <c r="V34">
        <f t="shared" ref="V34" si="32">O34/O$13</f>
        <v>2.6651791751183231</v>
      </c>
      <c r="W34">
        <f t="shared" ref="W34" si="33">P34/P$13</f>
        <v>2.5939304417886393</v>
      </c>
      <c r="X34" s="15"/>
      <c r="Y34" s="15"/>
    </row>
    <row r="35" spans="1:25" x14ac:dyDescent="0.35">
      <c r="A35" s="1">
        <v>33543</v>
      </c>
      <c r="B35">
        <v>54.1</v>
      </c>
      <c r="D35">
        <f t="shared" si="4"/>
        <v>1991</v>
      </c>
      <c r="E35">
        <f t="shared" si="5"/>
        <v>1992</v>
      </c>
      <c r="F35">
        <f t="shared" si="6"/>
        <v>1992</v>
      </c>
      <c r="G35">
        <f t="shared" si="7"/>
        <v>1992</v>
      </c>
      <c r="H35">
        <f t="shared" si="8"/>
        <v>1992</v>
      </c>
      <c r="N35" s="3"/>
    </row>
    <row r="36" spans="1:25" x14ac:dyDescent="0.35">
      <c r="A36" s="1">
        <v>33573</v>
      </c>
      <c r="B36">
        <v>51.8</v>
      </c>
      <c r="D36">
        <f t="shared" si="4"/>
        <v>1991</v>
      </c>
      <c r="E36">
        <f t="shared" si="5"/>
        <v>1992</v>
      </c>
      <c r="F36">
        <f t="shared" si="6"/>
        <v>1992</v>
      </c>
      <c r="G36">
        <f t="shared" si="7"/>
        <v>1992</v>
      </c>
      <c r="H36">
        <f t="shared" si="8"/>
        <v>1992</v>
      </c>
    </row>
    <row r="37" spans="1:25" x14ac:dyDescent="0.35">
      <c r="A37" s="1">
        <v>33604</v>
      </c>
      <c r="B37">
        <v>49.9</v>
      </c>
      <c r="D37">
        <f t="shared" si="4"/>
        <v>1992</v>
      </c>
      <c r="E37">
        <f t="shared" si="5"/>
        <v>1992</v>
      </c>
      <c r="F37">
        <f t="shared" si="6"/>
        <v>1992</v>
      </c>
      <c r="G37">
        <f t="shared" si="7"/>
        <v>1992</v>
      </c>
      <c r="H37">
        <f t="shared" si="8"/>
        <v>1992</v>
      </c>
      <c r="K37" s="12"/>
      <c r="L37" s="3"/>
      <c r="M37" s="3"/>
      <c r="N37" s="3"/>
    </row>
    <row r="38" spans="1:25" x14ac:dyDescent="0.35">
      <c r="A38" s="1">
        <v>33635</v>
      </c>
      <c r="B38">
        <v>45.9</v>
      </c>
      <c r="D38">
        <f t="shared" si="4"/>
        <v>1992</v>
      </c>
      <c r="E38">
        <f t="shared" si="5"/>
        <v>1992</v>
      </c>
      <c r="F38">
        <f t="shared" si="6"/>
        <v>1992</v>
      </c>
      <c r="G38">
        <f t="shared" si="7"/>
        <v>1992</v>
      </c>
      <c r="H38">
        <f t="shared" si="8"/>
        <v>1992</v>
      </c>
      <c r="K38" s="12"/>
      <c r="L38" s="3"/>
      <c r="M38" s="3"/>
      <c r="N38" s="3"/>
    </row>
    <row r="39" spans="1:25" x14ac:dyDescent="0.35">
      <c r="A39" s="1">
        <v>33664</v>
      </c>
      <c r="B39">
        <v>42.4</v>
      </c>
      <c r="D39">
        <f t="shared" si="4"/>
        <v>1992</v>
      </c>
      <c r="E39">
        <f t="shared" si="5"/>
        <v>1992</v>
      </c>
      <c r="F39">
        <f t="shared" si="6"/>
        <v>1992</v>
      </c>
      <c r="G39">
        <f t="shared" si="7"/>
        <v>1992</v>
      </c>
      <c r="H39">
        <f t="shared" si="8"/>
        <v>1992</v>
      </c>
      <c r="K39" s="12"/>
      <c r="L39" s="3"/>
      <c r="M39" s="3"/>
      <c r="N39" s="3"/>
    </row>
    <row r="40" spans="1:25" x14ac:dyDescent="0.35">
      <c r="A40" s="1">
        <v>33695</v>
      </c>
      <c r="B40">
        <v>46.8</v>
      </c>
      <c r="D40">
        <f t="shared" si="4"/>
        <v>1992</v>
      </c>
      <c r="E40">
        <f t="shared" si="5"/>
        <v>1992</v>
      </c>
      <c r="F40">
        <f t="shared" si="6"/>
        <v>1992</v>
      </c>
      <c r="G40">
        <f t="shared" si="7"/>
        <v>1992</v>
      </c>
      <c r="H40">
        <f t="shared" si="8"/>
        <v>1992</v>
      </c>
      <c r="K40" s="12"/>
      <c r="L40" s="3"/>
      <c r="M40" s="3"/>
      <c r="N40" s="3"/>
    </row>
    <row r="41" spans="1:25" x14ac:dyDescent="0.35">
      <c r="A41" s="1">
        <v>33725</v>
      </c>
      <c r="B41">
        <v>43.6</v>
      </c>
      <c r="D41">
        <f t="shared" si="4"/>
        <v>1992</v>
      </c>
      <c r="E41">
        <f t="shared" si="5"/>
        <v>1992</v>
      </c>
      <c r="F41">
        <f t="shared" si="6"/>
        <v>1992</v>
      </c>
      <c r="G41">
        <f t="shared" si="7"/>
        <v>1992</v>
      </c>
      <c r="H41">
        <f t="shared" si="8"/>
        <v>1992</v>
      </c>
      <c r="K41" s="12"/>
      <c r="L41" s="3"/>
      <c r="M41" s="3"/>
      <c r="N41" s="3"/>
    </row>
    <row r="42" spans="1:25" x14ac:dyDescent="0.35">
      <c r="A42" s="1">
        <v>33756</v>
      </c>
      <c r="B42">
        <v>49.9</v>
      </c>
      <c r="D42">
        <f t="shared" si="4"/>
        <v>1992</v>
      </c>
      <c r="E42">
        <f t="shared" si="5"/>
        <v>1993</v>
      </c>
      <c r="F42">
        <f t="shared" si="6"/>
        <v>1992</v>
      </c>
      <c r="G42">
        <f t="shared" si="7"/>
        <v>1992</v>
      </c>
      <c r="H42">
        <f t="shared" si="8"/>
        <v>1992</v>
      </c>
      <c r="K42" s="12"/>
      <c r="L42" s="3"/>
      <c r="M42" s="3"/>
      <c r="N42" s="3"/>
    </row>
    <row r="43" spans="1:25" x14ac:dyDescent="0.35">
      <c r="A43" s="1">
        <v>33786</v>
      </c>
      <c r="B43">
        <v>53.4</v>
      </c>
      <c r="D43">
        <f t="shared" si="4"/>
        <v>1992</v>
      </c>
      <c r="E43">
        <f t="shared" si="5"/>
        <v>1993</v>
      </c>
      <c r="F43">
        <f t="shared" si="6"/>
        <v>1992</v>
      </c>
      <c r="G43">
        <f t="shared" si="7"/>
        <v>1993</v>
      </c>
      <c r="H43">
        <f t="shared" si="8"/>
        <v>1992</v>
      </c>
      <c r="K43" s="12"/>
      <c r="L43" s="3"/>
      <c r="M43" s="3"/>
      <c r="N43" s="3"/>
    </row>
    <row r="44" spans="1:25" x14ac:dyDescent="0.35">
      <c r="A44" s="1">
        <v>33817</v>
      </c>
      <c r="B44">
        <v>53.9</v>
      </c>
      <c r="D44">
        <f t="shared" si="4"/>
        <v>1992</v>
      </c>
      <c r="E44">
        <f t="shared" si="5"/>
        <v>1993</v>
      </c>
      <c r="F44">
        <f t="shared" si="6"/>
        <v>1992</v>
      </c>
      <c r="G44">
        <f t="shared" si="7"/>
        <v>1993</v>
      </c>
      <c r="H44">
        <f t="shared" si="8"/>
        <v>1992</v>
      </c>
      <c r="K44" s="12"/>
      <c r="L44" s="3"/>
      <c r="M44" s="3"/>
      <c r="N44" s="3"/>
    </row>
    <row r="45" spans="1:25" x14ac:dyDescent="0.35">
      <c r="A45" s="1">
        <v>33848</v>
      </c>
      <c r="B45">
        <v>52.7</v>
      </c>
      <c r="D45">
        <f t="shared" si="4"/>
        <v>1992</v>
      </c>
      <c r="E45">
        <f t="shared" si="5"/>
        <v>1993</v>
      </c>
      <c r="F45">
        <f t="shared" si="6"/>
        <v>1992</v>
      </c>
      <c r="G45">
        <f t="shared" si="7"/>
        <v>1993</v>
      </c>
      <c r="H45">
        <f t="shared" si="8"/>
        <v>1993</v>
      </c>
      <c r="K45" s="12"/>
      <c r="L45" s="3"/>
      <c r="M45" s="3"/>
      <c r="N45" s="3"/>
    </row>
    <row r="46" spans="1:25" x14ac:dyDescent="0.35">
      <c r="A46" s="1">
        <v>33878</v>
      </c>
      <c r="B46">
        <v>48.7</v>
      </c>
      <c r="D46">
        <f t="shared" si="4"/>
        <v>1992</v>
      </c>
      <c r="E46">
        <f t="shared" si="5"/>
        <v>1993</v>
      </c>
      <c r="F46">
        <f t="shared" si="6"/>
        <v>1992</v>
      </c>
      <c r="G46">
        <f t="shared" si="7"/>
        <v>1993</v>
      </c>
      <c r="H46">
        <f t="shared" si="8"/>
        <v>1993</v>
      </c>
      <c r="K46" s="12"/>
      <c r="L46" s="3"/>
      <c r="M46" s="3"/>
      <c r="N46" s="3"/>
    </row>
    <row r="47" spans="1:25" x14ac:dyDescent="0.35">
      <c r="A47" s="1">
        <v>33909</v>
      </c>
      <c r="B47">
        <v>53.3</v>
      </c>
      <c r="D47">
        <f t="shared" si="4"/>
        <v>1992</v>
      </c>
      <c r="E47">
        <f t="shared" si="5"/>
        <v>1993</v>
      </c>
      <c r="F47">
        <f t="shared" si="6"/>
        <v>1993</v>
      </c>
      <c r="G47">
        <f t="shared" si="7"/>
        <v>1993</v>
      </c>
      <c r="H47">
        <f t="shared" si="8"/>
        <v>1993</v>
      </c>
      <c r="K47" s="12"/>
      <c r="L47" s="3"/>
      <c r="M47" s="3"/>
      <c r="N47" s="3"/>
    </row>
    <row r="48" spans="1:25" x14ac:dyDescent="0.35">
      <c r="A48" s="1">
        <v>33939</v>
      </c>
      <c r="B48">
        <v>53.9</v>
      </c>
      <c r="D48">
        <f t="shared" si="4"/>
        <v>1992</v>
      </c>
      <c r="E48">
        <f t="shared" si="5"/>
        <v>1993</v>
      </c>
      <c r="F48">
        <f t="shared" si="6"/>
        <v>1993</v>
      </c>
      <c r="G48">
        <f t="shared" si="7"/>
        <v>1993</v>
      </c>
      <c r="H48">
        <f t="shared" si="8"/>
        <v>1993</v>
      </c>
      <c r="K48" s="12"/>
      <c r="L48" s="3"/>
      <c r="M48" s="3"/>
      <c r="N48" s="3"/>
    </row>
    <row r="49" spans="1:14" x14ac:dyDescent="0.35">
      <c r="A49" s="1">
        <v>33970</v>
      </c>
      <c r="B49">
        <v>53.9</v>
      </c>
      <c r="D49">
        <f t="shared" si="4"/>
        <v>1993</v>
      </c>
      <c r="E49">
        <f t="shared" si="5"/>
        <v>1993</v>
      </c>
      <c r="F49">
        <f t="shared" si="6"/>
        <v>1993</v>
      </c>
      <c r="G49">
        <f t="shared" si="7"/>
        <v>1993</v>
      </c>
      <c r="H49">
        <f t="shared" si="8"/>
        <v>1993</v>
      </c>
      <c r="K49" s="12"/>
      <c r="L49" s="3"/>
      <c r="M49" s="3"/>
      <c r="N49" s="3"/>
    </row>
    <row r="50" spans="1:14" x14ac:dyDescent="0.35">
      <c r="A50" s="1">
        <v>34001</v>
      </c>
      <c r="B50">
        <v>53.9</v>
      </c>
      <c r="D50">
        <f t="shared" si="4"/>
        <v>1993</v>
      </c>
      <c r="E50">
        <f t="shared" si="5"/>
        <v>1993</v>
      </c>
      <c r="F50">
        <f t="shared" si="6"/>
        <v>1993</v>
      </c>
      <c r="G50">
        <f t="shared" si="7"/>
        <v>1993</v>
      </c>
      <c r="H50">
        <f t="shared" si="8"/>
        <v>1993</v>
      </c>
      <c r="K50" s="12"/>
      <c r="L50" s="3"/>
      <c r="M50" s="3"/>
      <c r="N50" s="3"/>
    </row>
    <row r="51" spans="1:14" x14ac:dyDescent="0.35">
      <c r="A51" s="1">
        <v>34029</v>
      </c>
      <c r="B51">
        <v>51.9</v>
      </c>
      <c r="D51">
        <f t="shared" si="4"/>
        <v>1993</v>
      </c>
      <c r="E51">
        <f t="shared" si="5"/>
        <v>1993</v>
      </c>
      <c r="F51">
        <f t="shared" si="6"/>
        <v>1993</v>
      </c>
      <c r="G51">
        <f t="shared" si="7"/>
        <v>1993</v>
      </c>
      <c r="H51">
        <f t="shared" si="8"/>
        <v>1993</v>
      </c>
      <c r="K51" s="12"/>
      <c r="L51" s="3"/>
      <c r="M51" s="3"/>
      <c r="N51" s="3"/>
    </row>
    <row r="52" spans="1:14" x14ac:dyDescent="0.35">
      <c r="A52" s="1">
        <v>34060</v>
      </c>
      <c r="B52">
        <v>52.4</v>
      </c>
      <c r="D52">
        <f t="shared" si="4"/>
        <v>1993</v>
      </c>
      <c r="E52">
        <f t="shared" si="5"/>
        <v>1993</v>
      </c>
      <c r="F52">
        <f t="shared" si="6"/>
        <v>1993</v>
      </c>
      <c r="G52">
        <f t="shared" si="7"/>
        <v>1993</v>
      </c>
      <c r="H52">
        <f t="shared" si="8"/>
        <v>1993</v>
      </c>
      <c r="K52" s="12"/>
      <c r="L52" s="3"/>
      <c r="M52" s="3"/>
      <c r="N52" s="3"/>
    </row>
    <row r="53" spans="1:14" x14ac:dyDescent="0.35">
      <c r="A53" s="1">
        <v>34090</v>
      </c>
      <c r="B53">
        <v>53</v>
      </c>
      <c r="D53">
        <f t="shared" si="4"/>
        <v>1993</v>
      </c>
      <c r="E53">
        <f t="shared" si="5"/>
        <v>1993</v>
      </c>
      <c r="F53">
        <f t="shared" si="6"/>
        <v>1993</v>
      </c>
      <c r="G53">
        <f t="shared" si="7"/>
        <v>1993</v>
      </c>
      <c r="H53">
        <f t="shared" si="8"/>
        <v>1993</v>
      </c>
      <c r="K53" s="12"/>
      <c r="L53" s="3"/>
      <c r="M53" s="3"/>
      <c r="N53" s="3"/>
    </row>
    <row r="54" spans="1:14" x14ac:dyDescent="0.35">
      <c r="A54" s="1">
        <v>34121</v>
      </c>
      <c r="B54">
        <v>52.9</v>
      </c>
      <c r="D54">
        <f t="shared" si="4"/>
        <v>1993</v>
      </c>
      <c r="E54">
        <f t="shared" si="5"/>
        <v>1994</v>
      </c>
      <c r="F54">
        <f t="shared" si="6"/>
        <v>1993</v>
      </c>
      <c r="G54">
        <f t="shared" si="7"/>
        <v>1993</v>
      </c>
      <c r="H54">
        <f t="shared" si="8"/>
        <v>1993</v>
      </c>
      <c r="K54" s="12"/>
      <c r="L54" s="3"/>
      <c r="M54" s="3"/>
      <c r="N54" s="3"/>
    </row>
    <row r="55" spans="1:14" x14ac:dyDescent="0.35">
      <c r="A55" s="1">
        <v>34151</v>
      </c>
      <c r="B55">
        <v>52.9</v>
      </c>
      <c r="D55">
        <f t="shared" si="4"/>
        <v>1993</v>
      </c>
      <c r="E55">
        <f t="shared" si="5"/>
        <v>1994</v>
      </c>
      <c r="F55">
        <f t="shared" si="6"/>
        <v>1993</v>
      </c>
      <c r="G55">
        <f t="shared" si="7"/>
        <v>1994</v>
      </c>
      <c r="H55">
        <f t="shared" si="8"/>
        <v>1993</v>
      </c>
      <c r="K55" s="12"/>
      <c r="L55" s="3"/>
      <c r="M55" s="3"/>
      <c r="N55" s="3"/>
    </row>
    <row r="56" spans="1:14" x14ac:dyDescent="0.35">
      <c r="A56" s="1">
        <v>34182</v>
      </c>
      <c r="B56">
        <v>52.8</v>
      </c>
      <c r="D56">
        <f t="shared" si="4"/>
        <v>1993</v>
      </c>
      <c r="E56">
        <f t="shared" si="5"/>
        <v>1994</v>
      </c>
      <c r="F56">
        <f t="shared" si="6"/>
        <v>1993</v>
      </c>
      <c r="G56">
        <f t="shared" si="7"/>
        <v>1994</v>
      </c>
      <c r="H56">
        <f t="shared" si="8"/>
        <v>1993</v>
      </c>
      <c r="L56" s="3"/>
      <c r="M56" s="3"/>
      <c r="N56" s="3"/>
    </row>
    <row r="57" spans="1:14" x14ac:dyDescent="0.35">
      <c r="A57" s="1">
        <v>34213</v>
      </c>
      <c r="B57">
        <v>50.9</v>
      </c>
      <c r="D57">
        <f t="shared" si="4"/>
        <v>1993</v>
      </c>
      <c r="E57">
        <f t="shared" si="5"/>
        <v>1994</v>
      </c>
      <c r="F57">
        <f t="shared" si="6"/>
        <v>1993</v>
      </c>
      <c r="G57">
        <f t="shared" si="7"/>
        <v>1994</v>
      </c>
      <c r="H57">
        <f t="shared" si="8"/>
        <v>1994</v>
      </c>
    </row>
    <row r="58" spans="1:14" x14ac:dyDescent="0.35">
      <c r="A58" s="1">
        <v>34243</v>
      </c>
      <c r="B58">
        <v>50.8</v>
      </c>
      <c r="D58">
        <f t="shared" si="4"/>
        <v>1993</v>
      </c>
      <c r="E58">
        <f t="shared" si="5"/>
        <v>1994</v>
      </c>
      <c r="F58">
        <f t="shared" si="6"/>
        <v>1993</v>
      </c>
      <c r="G58">
        <f t="shared" si="7"/>
        <v>1994</v>
      </c>
      <c r="H58">
        <f t="shared" si="8"/>
        <v>1994</v>
      </c>
    </row>
    <row r="59" spans="1:14" x14ac:dyDescent="0.35">
      <c r="A59" s="1">
        <v>34274</v>
      </c>
      <c r="B59">
        <v>49.9</v>
      </c>
      <c r="D59">
        <f t="shared" si="4"/>
        <v>1993</v>
      </c>
      <c r="E59">
        <f t="shared" si="5"/>
        <v>1994</v>
      </c>
      <c r="F59">
        <f t="shared" si="6"/>
        <v>1994</v>
      </c>
      <c r="G59">
        <f t="shared" si="7"/>
        <v>1994</v>
      </c>
      <c r="H59">
        <f t="shared" si="8"/>
        <v>1994</v>
      </c>
    </row>
    <row r="60" spans="1:14" x14ac:dyDescent="0.35">
      <c r="A60" s="1">
        <v>34304</v>
      </c>
      <c r="B60">
        <v>49.9</v>
      </c>
      <c r="D60">
        <f t="shared" si="4"/>
        <v>1993</v>
      </c>
      <c r="E60">
        <f t="shared" si="5"/>
        <v>1994</v>
      </c>
      <c r="F60">
        <f t="shared" si="6"/>
        <v>1994</v>
      </c>
      <c r="G60">
        <f t="shared" si="7"/>
        <v>1994</v>
      </c>
      <c r="H60">
        <f t="shared" si="8"/>
        <v>1994</v>
      </c>
    </row>
    <row r="61" spans="1:14" x14ac:dyDescent="0.35">
      <c r="A61" s="1">
        <v>34335</v>
      </c>
      <c r="B61">
        <v>48.9</v>
      </c>
      <c r="D61">
        <f t="shared" si="4"/>
        <v>1994</v>
      </c>
      <c r="E61">
        <f t="shared" si="5"/>
        <v>1994</v>
      </c>
      <c r="F61">
        <f t="shared" si="6"/>
        <v>1994</v>
      </c>
      <c r="G61">
        <f t="shared" si="7"/>
        <v>1994</v>
      </c>
      <c r="H61">
        <f t="shared" si="8"/>
        <v>1994</v>
      </c>
    </row>
    <row r="62" spans="1:14" x14ac:dyDescent="0.35">
      <c r="A62" s="1">
        <v>34366</v>
      </c>
      <c r="B62">
        <v>48.9</v>
      </c>
      <c r="D62">
        <f t="shared" si="4"/>
        <v>1994</v>
      </c>
      <c r="E62">
        <f t="shared" si="5"/>
        <v>1994</v>
      </c>
      <c r="F62">
        <f t="shared" si="6"/>
        <v>1994</v>
      </c>
      <c r="G62">
        <f t="shared" si="7"/>
        <v>1994</v>
      </c>
      <c r="H62">
        <f t="shared" si="8"/>
        <v>1994</v>
      </c>
    </row>
    <row r="63" spans="1:14" x14ac:dyDescent="0.35">
      <c r="A63" s="1">
        <v>34394</v>
      </c>
      <c r="B63">
        <v>48.9</v>
      </c>
      <c r="D63">
        <f t="shared" si="4"/>
        <v>1994</v>
      </c>
      <c r="E63">
        <f t="shared" si="5"/>
        <v>1994</v>
      </c>
      <c r="F63">
        <f t="shared" si="6"/>
        <v>1994</v>
      </c>
      <c r="G63">
        <f t="shared" si="7"/>
        <v>1994</v>
      </c>
      <c r="H63">
        <f t="shared" si="8"/>
        <v>1994</v>
      </c>
    </row>
    <row r="64" spans="1:14" x14ac:dyDescent="0.35">
      <c r="A64" s="1">
        <v>34425</v>
      </c>
      <c r="B64">
        <v>49.3</v>
      </c>
      <c r="D64">
        <f t="shared" si="4"/>
        <v>1994</v>
      </c>
      <c r="E64">
        <f t="shared" si="5"/>
        <v>1994</v>
      </c>
      <c r="F64">
        <f t="shared" si="6"/>
        <v>1994</v>
      </c>
      <c r="G64">
        <f t="shared" si="7"/>
        <v>1994</v>
      </c>
      <c r="H64">
        <f t="shared" si="8"/>
        <v>1994</v>
      </c>
    </row>
    <row r="65" spans="1:8" x14ac:dyDescent="0.35">
      <c r="A65" s="1">
        <v>34455</v>
      </c>
      <c r="B65">
        <v>50.1</v>
      </c>
      <c r="D65">
        <f t="shared" si="4"/>
        <v>1994</v>
      </c>
      <c r="E65">
        <f t="shared" si="5"/>
        <v>1994</v>
      </c>
      <c r="F65">
        <f t="shared" si="6"/>
        <v>1994</v>
      </c>
      <c r="G65">
        <f t="shared" si="7"/>
        <v>1994</v>
      </c>
      <c r="H65">
        <f t="shared" si="8"/>
        <v>1994</v>
      </c>
    </row>
    <row r="66" spans="1:8" x14ac:dyDescent="0.35">
      <c r="A66" s="1">
        <v>34486</v>
      </c>
      <c r="B66">
        <v>51.9</v>
      </c>
      <c r="D66">
        <f t="shared" si="4"/>
        <v>1994</v>
      </c>
      <c r="E66">
        <f t="shared" si="5"/>
        <v>1995</v>
      </c>
      <c r="F66">
        <f t="shared" si="6"/>
        <v>1994</v>
      </c>
      <c r="G66">
        <f t="shared" si="7"/>
        <v>1994</v>
      </c>
      <c r="H66">
        <f t="shared" si="8"/>
        <v>1994</v>
      </c>
    </row>
    <row r="67" spans="1:8" x14ac:dyDescent="0.35">
      <c r="A67" s="1">
        <v>34516</v>
      </c>
      <c r="B67">
        <v>54.9</v>
      </c>
      <c r="D67">
        <f t="shared" si="4"/>
        <v>1994</v>
      </c>
      <c r="E67">
        <f t="shared" si="5"/>
        <v>1995</v>
      </c>
      <c r="F67">
        <f t="shared" si="6"/>
        <v>1994</v>
      </c>
      <c r="G67">
        <f t="shared" si="7"/>
        <v>1995</v>
      </c>
      <c r="H67">
        <f t="shared" si="8"/>
        <v>1994</v>
      </c>
    </row>
    <row r="68" spans="1:8" x14ac:dyDescent="0.35">
      <c r="A68" s="1">
        <v>34547</v>
      </c>
      <c r="B68">
        <v>55.2</v>
      </c>
      <c r="D68">
        <f t="shared" si="4"/>
        <v>1994</v>
      </c>
      <c r="E68">
        <f t="shared" si="5"/>
        <v>1995</v>
      </c>
      <c r="F68">
        <f t="shared" si="6"/>
        <v>1994</v>
      </c>
      <c r="G68">
        <f t="shared" si="7"/>
        <v>1995</v>
      </c>
      <c r="H68">
        <f t="shared" si="8"/>
        <v>1994</v>
      </c>
    </row>
    <row r="69" spans="1:8" x14ac:dyDescent="0.35">
      <c r="A69" s="1">
        <v>34578</v>
      </c>
      <c r="B69">
        <v>56.4</v>
      </c>
      <c r="D69">
        <f t="shared" si="4"/>
        <v>1994</v>
      </c>
      <c r="E69">
        <f t="shared" si="5"/>
        <v>1995</v>
      </c>
      <c r="F69">
        <f t="shared" si="6"/>
        <v>1994</v>
      </c>
      <c r="G69">
        <f t="shared" si="7"/>
        <v>1995</v>
      </c>
      <c r="H69">
        <f t="shared" si="8"/>
        <v>1995</v>
      </c>
    </row>
    <row r="70" spans="1:8" x14ac:dyDescent="0.35">
      <c r="A70" s="1">
        <v>34608</v>
      </c>
      <c r="B70">
        <v>54.9</v>
      </c>
      <c r="D70">
        <f t="shared" si="4"/>
        <v>1994</v>
      </c>
      <c r="E70">
        <f t="shared" si="5"/>
        <v>1995</v>
      </c>
      <c r="F70">
        <f t="shared" si="6"/>
        <v>1994</v>
      </c>
      <c r="G70">
        <f t="shared" si="7"/>
        <v>1995</v>
      </c>
      <c r="H70">
        <f t="shared" si="8"/>
        <v>1995</v>
      </c>
    </row>
    <row r="71" spans="1:8" x14ac:dyDescent="0.35">
      <c r="A71" s="1">
        <v>34639</v>
      </c>
      <c r="B71">
        <v>54.8</v>
      </c>
      <c r="D71">
        <f t="shared" si="4"/>
        <v>1994</v>
      </c>
      <c r="E71">
        <f t="shared" si="5"/>
        <v>1995</v>
      </c>
      <c r="F71">
        <f t="shared" si="6"/>
        <v>1995</v>
      </c>
      <c r="G71">
        <f t="shared" si="7"/>
        <v>1995</v>
      </c>
      <c r="H71">
        <f t="shared" si="8"/>
        <v>1995</v>
      </c>
    </row>
    <row r="72" spans="1:8" x14ac:dyDescent="0.35">
      <c r="A72" s="1">
        <v>34669</v>
      </c>
      <c r="B72">
        <v>52.9</v>
      </c>
      <c r="D72">
        <f t="shared" si="4"/>
        <v>1994</v>
      </c>
      <c r="E72">
        <f t="shared" si="5"/>
        <v>1995</v>
      </c>
      <c r="F72">
        <f t="shared" si="6"/>
        <v>1995</v>
      </c>
      <c r="G72">
        <f t="shared" si="7"/>
        <v>1995</v>
      </c>
      <c r="H72">
        <f t="shared" si="8"/>
        <v>1995</v>
      </c>
    </row>
    <row r="73" spans="1:8" x14ac:dyDescent="0.35">
      <c r="A73" s="1">
        <v>34700</v>
      </c>
      <c r="B73">
        <v>52.9</v>
      </c>
      <c r="D73">
        <f t="shared" si="4"/>
        <v>1995</v>
      </c>
      <c r="E73">
        <f t="shared" si="5"/>
        <v>1995</v>
      </c>
      <c r="F73">
        <f t="shared" si="6"/>
        <v>1995</v>
      </c>
      <c r="G73">
        <f t="shared" si="7"/>
        <v>1995</v>
      </c>
      <c r="H73">
        <f t="shared" si="8"/>
        <v>1995</v>
      </c>
    </row>
    <row r="74" spans="1:8" x14ac:dyDescent="0.35">
      <c r="A74" s="1">
        <v>34731</v>
      </c>
      <c r="B74">
        <v>52.8</v>
      </c>
      <c r="D74">
        <f t="shared" si="4"/>
        <v>1995</v>
      </c>
      <c r="E74">
        <f t="shared" si="5"/>
        <v>1995</v>
      </c>
      <c r="F74">
        <f t="shared" si="6"/>
        <v>1995</v>
      </c>
      <c r="G74">
        <f t="shared" si="7"/>
        <v>1995</v>
      </c>
      <c r="H74">
        <f t="shared" si="8"/>
        <v>1995</v>
      </c>
    </row>
    <row r="75" spans="1:8" x14ac:dyDescent="0.35">
      <c r="A75" s="1">
        <v>34759</v>
      </c>
      <c r="B75">
        <v>54.3</v>
      </c>
      <c r="D75">
        <f t="shared" si="4"/>
        <v>1995</v>
      </c>
      <c r="E75">
        <f t="shared" si="5"/>
        <v>1995</v>
      </c>
      <c r="F75">
        <f t="shared" si="6"/>
        <v>1995</v>
      </c>
      <c r="G75">
        <f t="shared" si="7"/>
        <v>1995</v>
      </c>
      <c r="H75">
        <f t="shared" si="8"/>
        <v>1995</v>
      </c>
    </row>
    <row r="76" spans="1:8" x14ac:dyDescent="0.35">
      <c r="A76" s="1">
        <v>34790</v>
      </c>
      <c r="B76">
        <v>54.4</v>
      </c>
      <c r="D76">
        <f t="shared" si="4"/>
        <v>1995</v>
      </c>
      <c r="E76">
        <f t="shared" si="5"/>
        <v>1995</v>
      </c>
      <c r="F76">
        <f t="shared" si="6"/>
        <v>1995</v>
      </c>
      <c r="G76">
        <f t="shared" si="7"/>
        <v>1995</v>
      </c>
      <c r="H76">
        <f t="shared" si="8"/>
        <v>1995</v>
      </c>
    </row>
    <row r="77" spans="1:8" x14ac:dyDescent="0.35">
      <c r="A77" s="1">
        <v>34820</v>
      </c>
      <c r="B77">
        <v>58.5</v>
      </c>
      <c r="D77">
        <f t="shared" si="4"/>
        <v>1995</v>
      </c>
      <c r="E77">
        <f t="shared" si="5"/>
        <v>1995</v>
      </c>
      <c r="F77">
        <f t="shared" si="6"/>
        <v>1995</v>
      </c>
      <c r="G77">
        <f t="shared" si="7"/>
        <v>1995</v>
      </c>
      <c r="H77">
        <f t="shared" si="8"/>
        <v>1995</v>
      </c>
    </row>
    <row r="78" spans="1:8" x14ac:dyDescent="0.35">
      <c r="A78" s="1">
        <v>34851</v>
      </c>
      <c r="B78">
        <v>57</v>
      </c>
      <c r="D78">
        <f t="shared" ref="D78:D141" si="34">YEAR(A78)</f>
        <v>1995</v>
      </c>
      <c r="E78">
        <f t="shared" ref="E78:E141" si="35">IF(MONTH(A78)&lt;6,YEAR(A78),YEAR(A78)+1)</f>
        <v>1996</v>
      </c>
      <c r="F78">
        <f t="shared" ref="F78:F141" si="36">IF(MONTH(A78)&lt;11,YEAR(A78),YEAR(A78)+1)</f>
        <v>1995</v>
      </c>
      <c r="G78">
        <f t="shared" ref="G78:G141" si="37">IF(MONTH(A78)&lt;7,YEAR(A78),YEAR(A78)+1)</f>
        <v>1995</v>
      </c>
      <c r="H78">
        <f t="shared" ref="H78:H141" si="38">IF(MONTH(A78)&lt;9,YEAR(A78),YEAR(A78)+1)</f>
        <v>1995</v>
      </c>
    </row>
    <row r="79" spans="1:8" x14ac:dyDescent="0.35">
      <c r="A79" s="1">
        <v>34881</v>
      </c>
      <c r="B79">
        <v>56.8</v>
      </c>
      <c r="D79">
        <f t="shared" si="34"/>
        <v>1995</v>
      </c>
      <c r="E79">
        <f t="shared" si="35"/>
        <v>1996</v>
      </c>
      <c r="F79">
        <f t="shared" si="36"/>
        <v>1995</v>
      </c>
      <c r="G79">
        <f t="shared" si="37"/>
        <v>1996</v>
      </c>
      <c r="H79">
        <f t="shared" si="38"/>
        <v>1995</v>
      </c>
    </row>
    <row r="80" spans="1:8" x14ac:dyDescent="0.35">
      <c r="A80" s="1">
        <v>34912</v>
      </c>
      <c r="B80">
        <v>54.9</v>
      </c>
      <c r="D80">
        <f t="shared" si="34"/>
        <v>1995</v>
      </c>
      <c r="E80">
        <f t="shared" si="35"/>
        <v>1996</v>
      </c>
      <c r="F80">
        <f t="shared" si="36"/>
        <v>1995</v>
      </c>
      <c r="G80">
        <f t="shared" si="37"/>
        <v>1996</v>
      </c>
      <c r="H80">
        <f t="shared" si="38"/>
        <v>1995</v>
      </c>
    </row>
    <row r="81" spans="1:8" x14ac:dyDescent="0.35">
      <c r="A81" s="1">
        <v>34943</v>
      </c>
      <c r="B81">
        <v>54</v>
      </c>
      <c r="D81">
        <f t="shared" si="34"/>
        <v>1995</v>
      </c>
      <c r="E81">
        <f t="shared" si="35"/>
        <v>1996</v>
      </c>
      <c r="F81">
        <f t="shared" si="36"/>
        <v>1995</v>
      </c>
      <c r="G81">
        <f t="shared" si="37"/>
        <v>1996</v>
      </c>
      <c r="H81">
        <f t="shared" si="38"/>
        <v>1996</v>
      </c>
    </row>
    <row r="82" spans="1:8" x14ac:dyDescent="0.35">
      <c r="A82" s="1">
        <v>34973</v>
      </c>
      <c r="B82">
        <v>53.9</v>
      </c>
      <c r="D82">
        <f t="shared" si="34"/>
        <v>1995</v>
      </c>
      <c r="E82">
        <f t="shared" si="35"/>
        <v>1996</v>
      </c>
      <c r="F82">
        <f t="shared" si="36"/>
        <v>1995</v>
      </c>
      <c r="G82">
        <f t="shared" si="37"/>
        <v>1996</v>
      </c>
      <c r="H82">
        <f t="shared" si="38"/>
        <v>1996</v>
      </c>
    </row>
    <row r="83" spans="1:8" x14ac:dyDescent="0.35">
      <c r="A83" s="1">
        <v>35004</v>
      </c>
      <c r="B83">
        <v>53.3</v>
      </c>
      <c r="D83">
        <f t="shared" si="34"/>
        <v>1995</v>
      </c>
      <c r="E83">
        <f t="shared" si="35"/>
        <v>1996</v>
      </c>
      <c r="F83">
        <f t="shared" si="36"/>
        <v>1996</v>
      </c>
      <c r="G83">
        <f t="shared" si="37"/>
        <v>1996</v>
      </c>
      <c r="H83">
        <f t="shared" si="38"/>
        <v>1996</v>
      </c>
    </row>
    <row r="84" spans="1:8" x14ac:dyDescent="0.35">
      <c r="A84" s="1">
        <v>35034</v>
      </c>
      <c r="B84">
        <v>52.9</v>
      </c>
      <c r="D84">
        <f t="shared" si="34"/>
        <v>1995</v>
      </c>
      <c r="E84">
        <f t="shared" si="35"/>
        <v>1996</v>
      </c>
      <c r="F84">
        <f t="shared" si="36"/>
        <v>1996</v>
      </c>
      <c r="G84">
        <f t="shared" si="37"/>
        <v>1996</v>
      </c>
      <c r="H84">
        <f t="shared" si="38"/>
        <v>1996</v>
      </c>
    </row>
    <row r="85" spans="1:8" x14ac:dyDescent="0.35">
      <c r="A85" s="1">
        <v>35065</v>
      </c>
      <c r="B85">
        <v>52.9</v>
      </c>
      <c r="D85">
        <f t="shared" si="34"/>
        <v>1996</v>
      </c>
      <c r="E85">
        <f t="shared" si="35"/>
        <v>1996</v>
      </c>
      <c r="F85">
        <f t="shared" si="36"/>
        <v>1996</v>
      </c>
      <c r="G85">
        <f t="shared" si="37"/>
        <v>1996</v>
      </c>
      <c r="H85">
        <f t="shared" si="38"/>
        <v>1996</v>
      </c>
    </row>
    <row r="86" spans="1:8" x14ac:dyDescent="0.35">
      <c r="A86" s="1">
        <v>35096</v>
      </c>
      <c r="B86">
        <v>52.9</v>
      </c>
      <c r="D86">
        <f t="shared" si="34"/>
        <v>1996</v>
      </c>
      <c r="E86">
        <f t="shared" si="35"/>
        <v>1996</v>
      </c>
      <c r="F86">
        <f t="shared" si="36"/>
        <v>1996</v>
      </c>
      <c r="G86">
        <f t="shared" si="37"/>
        <v>1996</v>
      </c>
      <c r="H86">
        <f t="shared" si="38"/>
        <v>1996</v>
      </c>
    </row>
    <row r="87" spans="1:8" x14ac:dyDescent="0.35">
      <c r="A87" s="1">
        <v>35125</v>
      </c>
      <c r="B87">
        <v>55.9</v>
      </c>
      <c r="D87">
        <f t="shared" si="34"/>
        <v>1996</v>
      </c>
      <c r="E87">
        <f t="shared" si="35"/>
        <v>1996</v>
      </c>
      <c r="F87">
        <f t="shared" si="36"/>
        <v>1996</v>
      </c>
      <c r="G87">
        <f t="shared" si="37"/>
        <v>1996</v>
      </c>
      <c r="H87">
        <f t="shared" si="38"/>
        <v>1996</v>
      </c>
    </row>
    <row r="88" spans="1:8" x14ac:dyDescent="0.35">
      <c r="A88" s="1">
        <v>35156</v>
      </c>
      <c r="B88">
        <v>56.9</v>
      </c>
      <c r="D88">
        <f t="shared" si="34"/>
        <v>1996</v>
      </c>
      <c r="E88">
        <f t="shared" si="35"/>
        <v>1996</v>
      </c>
      <c r="F88">
        <f t="shared" si="36"/>
        <v>1996</v>
      </c>
      <c r="G88">
        <f t="shared" si="37"/>
        <v>1996</v>
      </c>
      <c r="H88">
        <f t="shared" si="38"/>
        <v>1996</v>
      </c>
    </row>
    <row r="89" spans="1:8" x14ac:dyDescent="0.35">
      <c r="A89" s="1">
        <v>35186</v>
      </c>
      <c r="B89">
        <v>59.7</v>
      </c>
      <c r="D89">
        <f t="shared" si="34"/>
        <v>1996</v>
      </c>
      <c r="E89">
        <f t="shared" si="35"/>
        <v>1996</v>
      </c>
      <c r="F89">
        <f t="shared" si="36"/>
        <v>1996</v>
      </c>
      <c r="G89">
        <f t="shared" si="37"/>
        <v>1996</v>
      </c>
      <c r="H89">
        <f t="shared" si="38"/>
        <v>1996</v>
      </c>
    </row>
    <row r="90" spans="1:8" x14ac:dyDescent="0.35">
      <c r="A90" s="1">
        <v>35217</v>
      </c>
      <c r="B90">
        <v>57.8</v>
      </c>
      <c r="D90">
        <f t="shared" si="34"/>
        <v>1996</v>
      </c>
      <c r="E90">
        <f t="shared" si="35"/>
        <v>1997</v>
      </c>
      <c r="F90">
        <f t="shared" si="36"/>
        <v>1996</v>
      </c>
      <c r="G90">
        <f t="shared" si="37"/>
        <v>1996</v>
      </c>
      <c r="H90">
        <f t="shared" si="38"/>
        <v>1996</v>
      </c>
    </row>
    <row r="91" spans="1:8" x14ac:dyDescent="0.35">
      <c r="A91" s="1">
        <v>35247</v>
      </c>
      <c r="B91">
        <v>57.2</v>
      </c>
      <c r="D91">
        <f t="shared" si="34"/>
        <v>1996</v>
      </c>
      <c r="E91">
        <f t="shared" si="35"/>
        <v>1997</v>
      </c>
      <c r="F91">
        <f t="shared" si="36"/>
        <v>1996</v>
      </c>
      <c r="G91">
        <f t="shared" si="37"/>
        <v>1997</v>
      </c>
      <c r="H91">
        <f t="shared" si="38"/>
        <v>1996</v>
      </c>
    </row>
    <row r="92" spans="1:8" x14ac:dyDescent="0.35">
      <c r="A92" s="1">
        <v>35278</v>
      </c>
      <c r="B92">
        <v>56.8</v>
      </c>
      <c r="D92">
        <f t="shared" si="34"/>
        <v>1996</v>
      </c>
      <c r="E92">
        <f t="shared" si="35"/>
        <v>1997</v>
      </c>
      <c r="F92">
        <f t="shared" si="36"/>
        <v>1996</v>
      </c>
      <c r="G92">
        <f t="shared" si="37"/>
        <v>1997</v>
      </c>
      <c r="H92">
        <f t="shared" si="38"/>
        <v>1996</v>
      </c>
    </row>
    <row r="93" spans="1:8" x14ac:dyDescent="0.35">
      <c r="A93" s="1">
        <v>35309</v>
      </c>
      <c r="B93">
        <v>57.9</v>
      </c>
      <c r="D93">
        <f t="shared" si="34"/>
        <v>1996</v>
      </c>
      <c r="E93">
        <f t="shared" si="35"/>
        <v>1997</v>
      </c>
      <c r="F93">
        <f t="shared" si="36"/>
        <v>1996</v>
      </c>
      <c r="G93">
        <f t="shared" si="37"/>
        <v>1997</v>
      </c>
      <c r="H93">
        <f t="shared" si="38"/>
        <v>1997</v>
      </c>
    </row>
    <row r="94" spans="1:8" x14ac:dyDescent="0.35">
      <c r="A94" s="1">
        <v>35339</v>
      </c>
      <c r="B94">
        <v>57.9</v>
      </c>
      <c r="D94">
        <f t="shared" si="34"/>
        <v>1996</v>
      </c>
      <c r="E94">
        <f t="shared" si="35"/>
        <v>1997</v>
      </c>
      <c r="F94">
        <f t="shared" si="36"/>
        <v>1996</v>
      </c>
      <c r="G94">
        <f t="shared" si="37"/>
        <v>1997</v>
      </c>
      <c r="H94">
        <f t="shared" si="38"/>
        <v>1997</v>
      </c>
    </row>
    <row r="95" spans="1:8" x14ac:dyDescent="0.35">
      <c r="A95" s="1">
        <v>35370</v>
      </c>
      <c r="B95">
        <v>56.6</v>
      </c>
      <c r="D95">
        <f t="shared" si="34"/>
        <v>1996</v>
      </c>
      <c r="E95">
        <f t="shared" si="35"/>
        <v>1997</v>
      </c>
      <c r="F95">
        <f t="shared" si="36"/>
        <v>1997</v>
      </c>
      <c r="G95">
        <f t="shared" si="37"/>
        <v>1997</v>
      </c>
      <c r="H95">
        <f t="shared" si="38"/>
        <v>1997</v>
      </c>
    </row>
    <row r="96" spans="1:8" x14ac:dyDescent="0.35">
      <c r="A96" s="1">
        <v>35400</v>
      </c>
      <c r="B96">
        <v>59.9</v>
      </c>
      <c r="D96">
        <f t="shared" si="34"/>
        <v>1996</v>
      </c>
      <c r="E96">
        <f t="shared" si="35"/>
        <v>1997</v>
      </c>
      <c r="F96">
        <f t="shared" si="36"/>
        <v>1997</v>
      </c>
      <c r="G96">
        <f t="shared" si="37"/>
        <v>1997</v>
      </c>
      <c r="H96">
        <f t="shared" si="38"/>
        <v>1997</v>
      </c>
    </row>
    <row r="97" spans="1:8" x14ac:dyDescent="0.35">
      <c r="A97" s="1">
        <v>35431</v>
      </c>
      <c r="B97">
        <v>58.1</v>
      </c>
      <c r="D97">
        <f t="shared" si="34"/>
        <v>1997</v>
      </c>
      <c r="E97">
        <f t="shared" si="35"/>
        <v>1997</v>
      </c>
      <c r="F97">
        <f t="shared" si="36"/>
        <v>1997</v>
      </c>
      <c r="G97">
        <f t="shared" si="37"/>
        <v>1997</v>
      </c>
      <c r="H97">
        <f t="shared" si="38"/>
        <v>1997</v>
      </c>
    </row>
    <row r="98" spans="1:8" x14ac:dyDescent="0.35">
      <c r="A98" s="1">
        <v>35462</v>
      </c>
      <c r="B98">
        <v>59</v>
      </c>
      <c r="D98">
        <f t="shared" si="34"/>
        <v>1997</v>
      </c>
      <c r="E98">
        <f t="shared" si="35"/>
        <v>1997</v>
      </c>
      <c r="F98">
        <f t="shared" si="36"/>
        <v>1997</v>
      </c>
      <c r="G98">
        <f t="shared" si="37"/>
        <v>1997</v>
      </c>
      <c r="H98">
        <f t="shared" si="38"/>
        <v>1997</v>
      </c>
    </row>
    <row r="99" spans="1:8" x14ac:dyDescent="0.35">
      <c r="A99" s="1">
        <v>35490</v>
      </c>
      <c r="B99">
        <v>58.6</v>
      </c>
      <c r="D99">
        <f t="shared" si="34"/>
        <v>1997</v>
      </c>
      <c r="E99">
        <f t="shared" si="35"/>
        <v>1997</v>
      </c>
      <c r="F99">
        <f t="shared" si="36"/>
        <v>1997</v>
      </c>
      <c r="G99">
        <f t="shared" si="37"/>
        <v>1997</v>
      </c>
      <c r="H99">
        <f t="shared" si="38"/>
        <v>1997</v>
      </c>
    </row>
    <row r="100" spans="1:8" x14ac:dyDescent="0.35">
      <c r="A100" s="1">
        <v>35521</v>
      </c>
      <c r="B100">
        <v>56.1</v>
      </c>
      <c r="D100">
        <f t="shared" si="34"/>
        <v>1997</v>
      </c>
      <c r="E100">
        <f t="shared" si="35"/>
        <v>1997</v>
      </c>
      <c r="F100">
        <f t="shared" si="36"/>
        <v>1997</v>
      </c>
      <c r="G100">
        <f t="shared" si="37"/>
        <v>1997</v>
      </c>
      <c r="H100">
        <f t="shared" si="38"/>
        <v>1997</v>
      </c>
    </row>
    <row r="101" spans="1:8" x14ac:dyDescent="0.35">
      <c r="A101" s="1">
        <v>35551</v>
      </c>
      <c r="B101">
        <v>57.9</v>
      </c>
      <c r="D101">
        <f t="shared" si="34"/>
        <v>1997</v>
      </c>
      <c r="E101">
        <f t="shared" si="35"/>
        <v>1997</v>
      </c>
      <c r="F101">
        <f t="shared" si="36"/>
        <v>1997</v>
      </c>
      <c r="G101">
        <f t="shared" si="37"/>
        <v>1997</v>
      </c>
      <c r="H101">
        <f t="shared" si="38"/>
        <v>1997</v>
      </c>
    </row>
    <row r="102" spans="1:8" x14ac:dyDescent="0.35">
      <c r="A102" s="1">
        <v>35582</v>
      </c>
      <c r="B102">
        <v>59.2</v>
      </c>
      <c r="D102">
        <f t="shared" si="34"/>
        <v>1997</v>
      </c>
      <c r="E102">
        <f t="shared" si="35"/>
        <v>1998</v>
      </c>
      <c r="F102">
        <f t="shared" si="36"/>
        <v>1997</v>
      </c>
      <c r="G102">
        <f t="shared" si="37"/>
        <v>1997</v>
      </c>
      <c r="H102">
        <f t="shared" si="38"/>
        <v>1997</v>
      </c>
    </row>
    <row r="103" spans="1:8" x14ac:dyDescent="0.35">
      <c r="A103" s="1">
        <v>35612</v>
      </c>
      <c r="B103">
        <v>56.8</v>
      </c>
      <c r="D103">
        <f t="shared" si="34"/>
        <v>1997</v>
      </c>
      <c r="E103">
        <f t="shared" si="35"/>
        <v>1998</v>
      </c>
      <c r="F103">
        <f t="shared" si="36"/>
        <v>1997</v>
      </c>
      <c r="G103">
        <f t="shared" si="37"/>
        <v>1998</v>
      </c>
      <c r="H103">
        <f t="shared" si="38"/>
        <v>1997</v>
      </c>
    </row>
    <row r="104" spans="1:8" x14ac:dyDescent="0.35">
      <c r="A104" s="1">
        <v>35643</v>
      </c>
      <c r="B104">
        <v>56.2</v>
      </c>
      <c r="D104">
        <f t="shared" si="34"/>
        <v>1997</v>
      </c>
      <c r="E104">
        <f t="shared" si="35"/>
        <v>1998</v>
      </c>
      <c r="F104">
        <f t="shared" si="36"/>
        <v>1997</v>
      </c>
      <c r="G104">
        <f t="shared" si="37"/>
        <v>1998</v>
      </c>
      <c r="H104">
        <f t="shared" si="38"/>
        <v>1997</v>
      </c>
    </row>
    <row r="105" spans="1:8" x14ac:dyDescent="0.35">
      <c r="A105" s="1">
        <v>35674</v>
      </c>
      <c r="B105">
        <v>58.9</v>
      </c>
      <c r="D105">
        <f t="shared" si="34"/>
        <v>1997</v>
      </c>
      <c r="E105">
        <f t="shared" si="35"/>
        <v>1998</v>
      </c>
      <c r="F105">
        <f t="shared" si="36"/>
        <v>1997</v>
      </c>
      <c r="G105">
        <f t="shared" si="37"/>
        <v>1998</v>
      </c>
      <c r="H105">
        <f t="shared" si="38"/>
        <v>1998</v>
      </c>
    </row>
    <row r="106" spans="1:8" x14ac:dyDescent="0.35">
      <c r="A106" s="1">
        <v>35704</v>
      </c>
      <c r="B106">
        <v>58</v>
      </c>
      <c r="D106">
        <f t="shared" si="34"/>
        <v>1997</v>
      </c>
      <c r="E106">
        <f t="shared" si="35"/>
        <v>1998</v>
      </c>
      <c r="F106">
        <f t="shared" si="36"/>
        <v>1997</v>
      </c>
      <c r="G106">
        <f t="shared" si="37"/>
        <v>1998</v>
      </c>
      <c r="H106">
        <f t="shared" si="38"/>
        <v>1998</v>
      </c>
    </row>
    <row r="107" spans="1:8" x14ac:dyDescent="0.35">
      <c r="A107" s="1">
        <v>35735</v>
      </c>
      <c r="B107">
        <v>55.9</v>
      </c>
      <c r="D107">
        <f t="shared" si="34"/>
        <v>1997</v>
      </c>
      <c r="E107">
        <f t="shared" si="35"/>
        <v>1998</v>
      </c>
      <c r="F107">
        <f t="shared" si="36"/>
        <v>1998</v>
      </c>
      <c r="G107">
        <f t="shared" si="37"/>
        <v>1998</v>
      </c>
      <c r="H107">
        <f t="shared" si="38"/>
        <v>1998</v>
      </c>
    </row>
    <row r="108" spans="1:8" x14ac:dyDescent="0.35">
      <c r="A108" s="1">
        <v>35765</v>
      </c>
      <c r="B108">
        <v>53.7</v>
      </c>
      <c r="D108">
        <f t="shared" si="34"/>
        <v>1997</v>
      </c>
      <c r="E108">
        <f t="shared" si="35"/>
        <v>1998</v>
      </c>
      <c r="F108">
        <f t="shared" si="36"/>
        <v>1998</v>
      </c>
      <c r="G108">
        <f t="shared" si="37"/>
        <v>1998</v>
      </c>
      <c r="H108">
        <f t="shared" si="38"/>
        <v>1998</v>
      </c>
    </row>
    <row r="109" spans="1:8" x14ac:dyDescent="0.35">
      <c r="A109" s="1">
        <v>35796</v>
      </c>
      <c r="B109">
        <v>53.7</v>
      </c>
      <c r="D109">
        <f t="shared" si="34"/>
        <v>1998</v>
      </c>
      <c r="E109">
        <f t="shared" si="35"/>
        <v>1998</v>
      </c>
      <c r="F109">
        <f t="shared" si="36"/>
        <v>1998</v>
      </c>
      <c r="G109">
        <f t="shared" si="37"/>
        <v>1998</v>
      </c>
      <c r="H109">
        <f t="shared" si="38"/>
        <v>1998</v>
      </c>
    </row>
    <row r="110" spans="1:8" x14ac:dyDescent="0.35">
      <c r="A110" s="1">
        <v>35827</v>
      </c>
      <c r="B110">
        <v>50.9</v>
      </c>
      <c r="D110">
        <f t="shared" si="34"/>
        <v>1998</v>
      </c>
      <c r="E110">
        <f t="shared" si="35"/>
        <v>1998</v>
      </c>
      <c r="F110">
        <f t="shared" si="36"/>
        <v>1998</v>
      </c>
      <c r="G110">
        <f t="shared" si="37"/>
        <v>1998</v>
      </c>
      <c r="H110">
        <f t="shared" si="38"/>
        <v>1998</v>
      </c>
    </row>
    <row r="111" spans="1:8" x14ac:dyDescent="0.35">
      <c r="A111" s="1">
        <v>35855</v>
      </c>
      <c r="B111">
        <v>52.7</v>
      </c>
      <c r="D111">
        <f t="shared" si="34"/>
        <v>1998</v>
      </c>
      <c r="E111">
        <f t="shared" si="35"/>
        <v>1998</v>
      </c>
      <c r="F111">
        <f t="shared" si="36"/>
        <v>1998</v>
      </c>
      <c r="G111">
        <f t="shared" si="37"/>
        <v>1998</v>
      </c>
      <c r="H111">
        <f t="shared" si="38"/>
        <v>1998</v>
      </c>
    </row>
    <row r="112" spans="1:8" x14ac:dyDescent="0.35">
      <c r="A112" s="1">
        <v>35886</v>
      </c>
      <c r="B112">
        <v>51.9</v>
      </c>
      <c r="D112">
        <f t="shared" si="34"/>
        <v>1998</v>
      </c>
      <c r="E112">
        <f t="shared" si="35"/>
        <v>1998</v>
      </c>
      <c r="F112">
        <f t="shared" si="36"/>
        <v>1998</v>
      </c>
      <c r="G112">
        <f t="shared" si="37"/>
        <v>1998</v>
      </c>
      <c r="H112">
        <f t="shared" si="38"/>
        <v>1998</v>
      </c>
    </row>
    <row r="113" spans="1:8" x14ac:dyDescent="0.35">
      <c r="A113" s="1">
        <v>35916</v>
      </c>
      <c r="B113">
        <v>53.9</v>
      </c>
      <c r="D113">
        <f t="shared" si="34"/>
        <v>1998</v>
      </c>
      <c r="E113">
        <f t="shared" si="35"/>
        <v>1998</v>
      </c>
      <c r="F113">
        <f t="shared" si="36"/>
        <v>1998</v>
      </c>
      <c r="G113">
        <f t="shared" si="37"/>
        <v>1998</v>
      </c>
      <c r="H113">
        <f t="shared" si="38"/>
        <v>1998</v>
      </c>
    </row>
    <row r="114" spans="1:8" x14ac:dyDescent="0.35">
      <c r="A114" s="1">
        <v>35947</v>
      </c>
      <c r="B114">
        <v>53.9</v>
      </c>
      <c r="D114">
        <f t="shared" si="34"/>
        <v>1998</v>
      </c>
      <c r="E114">
        <f t="shared" si="35"/>
        <v>1999</v>
      </c>
      <c r="F114">
        <f t="shared" si="36"/>
        <v>1998</v>
      </c>
      <c r="G114">
        <f t="shared" si="37"/>
        <v>1998</v>
      </c>
      <c r="H114">
        <f t="shared" si="38"/>
        <v>1998</v>
      </c>
    </row>
    <row r="115" spans="1:8" x14ac:dyDescent="0.35">
      <c r="A115" s="1">
        <v>35977</v>
      </c>
      <c r="B115">
        <v>53.9</v>
      </c>
      <c r="D115">
        <f t="shared" si="34"/>
        <v>1998</v>
      </c>
      <c r="E115">
        <f t="shared" si="35"/>
        <v>1999</v>
      </c>
      <c r="F115">
        <f t="shared" si="36"/>
        <v>1998</v>
      </c>
      <c r="G115">
        <f t="shared" si="37"/>
        <v>1999</v>
      </c>
      <c r="H115">
        <f t="shared" si="38"/>
        <v>1998</v>
      </c>
    </row>
    <row r="116" spans="1:8" x14ac:dyDescent="0.35">
      <c r="A116" s="1">
        <v>36008</v>
      </c>
      <c r="B116">
        <v>53.9</v>
      </c>
      <c r="D116">
        <f t="shared" si="34"/>
        <v>1998</v>
      </c>
      <c r="E116">
        <f t="shared" si="35"/>
        <v>1999</v>
      </c>
      <c r="F116">
        <f t="shared" si="36"/>
        <v>1998</v>
      </c>
      <c r="G116">
        <f t="shared" si="37"/>
        <v>1999</v>
      </c>
      <c r="H116">
        <f t="shared" si="38"/>
        <v>1998</v>
      </c>
    </row>
    <row r="117" spans="1:8" x14ac:dyDescent="0.35">
      <c r="A117" s="1">
        <v>36039</v>
      </c>
      <c r="B117">
        <v>53.9</v>
      </c>
      <c r="D117">
        <f t="shared" si="34"/>
        <v>1998</v>
      </c>
      <c r="E117">
        <f t="shared" si="35"/>
        <v>1999</v>
      </c>
      <c r="F117">
        <f t="shared" si="36"/>
        <v>1998</v>
      </c>
      <c r="G117">
        <f t="shared" si="37"/>
        <v>1999</v>
      </c>
      <c r="H117">
        <f t="shared" si="38"/>
        <v>1999</v>
      </c>
    </row>
    <row r="118" spans="1:8" x14ac:dyDescent="0.35">
      <c r="A118" s="1">
        <v>36069</v>
      </c>
      <c r="B118">
        <v>53.9</v>
      </c>
      <c r="D118">
        <f t="shared" si="34"/>
        <v>1998</v>
      </c>
      <c r="E118">
        <f t="shared" si="35"/>
        <v>1999</v>
      </c>
      <c r="F118">
        <f t="shared" si="36"/>
        <v>1998</v>
      </c>
      <c r="G118">
        <f t="shared" si="37"/>
        <v>1999</v>
      </c>
      <c r="H118">
        <f t="shared" si="38"/>
        <v>1999</v>
      </c>
    </row>
    <row r="119" spans="1:8" x14ac:dyDescent="0.35">
      <c r="A119" s="1">
        <v>36100</v>
      </c>
      <c r="B119">
        <v>53.9</v>
      </c>
      <c r="D119">
        <f t="shared" si="34"/>
        <v>1998</v>
      </c>
      <c r="E119">
        <f t="shared" si="35"/>
        <v>1999</v>
      </c>
      <c r="F119">
        <f t="shared" si="36"/>
        <v>1999</v>
      </c>
      <c r="G119">
        <f t="shared" si="37"/>
        <v>1999</v>
      </c>
      <c r="H119">
        <f t="shared" si="38"/>
        <v>1999</v>
      </c>
    </row>
    <row r="120" spans="1:8" x14ac:dyDescent="0.35">
      <c r="A120" s="1">
        <v>36130</v>
      </c>
      <c r="B120">
        <v>53.1</v>
      </c>
      <c r="D120">
        <f t="shared" si="34"/>
        <v>1998</v>
      </c>
      <c r="E120">
        <f t="shared" si="35"/>
        <v>1999</v>
      </c>
      <c r="F120">
        <f t="shared" si="36"/>
        <v>1999</v>
      </c>
      <c r="G120">
        <f t="shared" si="37"/>
        <v>1999</v>
      </c>
      <c r="H120">
        <f t="shared" si="38"/>
        <v>1999</v>
      </c>
    </row>
    <row r="121" spans="1:8" x14ac:dyDescent="0.35">
      <c r="A121" s="1">
        <v>36161</v>
      </c>
      <c r="B121">
        <v>52.7</v>
      </c>
      <c r="D121">
        <f t="shared" si="34"/>
        <v>1999</v>
      </c>
      <c r="E121">
        <f t="shared" si="35"/>
        <v>1999</v>
      </c>
      <c r="F121">
        <f t="shared" si="36"/>
        <v>1999</v>
      </c>
      <c r="G121">
        <f t="shared" si="37"/>
        <v>1999</v>
      </c>
      <c r="H121">
        <f t="shared" si="38"/>
        <v>1999</v>
      </c>
    </row>
    <row r="122" spans="1:8" x14ac:dyDescent="0.35">
      <c r="A122" s="1">
        <v>36192</v>
      </c>
      <c r="B122">
        <v>51.5</v>
      </c>
      <c r="D122">
        <f t="shared" si="34"/>
        <v>1999</v>
      </c>
      <c r="E122">
        <f t="shared" si="35"/>
        <v>1999</v>
      </c>
      <c r="F122">
        <f t="shared" si="36"/>
        <v>1999</v>
      </c>
      <c r="G122">
        <f t="shared" si="37"/>
        <v>1999</v>
      </c>
      <c r="H122">
        <f t="shared" si="38"/>
        <v>1999</v>
      </c>
    </row>
    <row r="123" spans="1:8" x14ac:dyDescent="0.35">
      <c r="A123" s="1">
        <v>36220</v>
      </c>
      <c r="B123">
        <v>50</v>
      </c>
      <c r="D123">
        <f t="shared" si="34"/>
        <v>1999</v>
      </c>
      <c r="E123">
        <f t="shared" si="35"/>
        <v>1999</v>
      </c>
      <c r="F123">
        <f t="shared" si="36"/>
        <v>1999</v>
      </c>
      <c r="G123">
        <f t="shared" si="37"/>
        <v>1999</v>
      </c>
      <c r="H123">
        <f t="shared" si="38"/>
        <v>1999</v>
      </c>
    </row>
    <row r="124" spans="1:8" x14ac:dyDescent="0.35">
      <c r="A124" s="1">
        <v>36251</v>
      </c>
      <c r="B124">
        <v>54.9</v>
      </c>
      <c r="D124">
        <f t="shared" si="34"/>
        <v>1999</v>
      </c>
      <c r="E124">
        <f t="shared" si="35"/>
        <v>1999</v>
      </c>
      <c r="F124">
        <f t="shared" si="36"/>
        <v>1999</v>
      </c>
      <c r="G124">
        <f t="shared" si="37"/>
        <v>1999</v>
      </c>
      <c r="H124">
        <f t="shared" si="38"/>
        <v>1999</v>
      </c>
    </row>
    <row r="125" spans="1:8" x14ac:dyDescent="0.35">
      <c r="A125" s="1">
        <v>36281</v>
      </c>
      <c r="B125">
        <v>56.5</v>
      </c>
      <c r="D125">
        <f t="shared" si="34"/>
        <v>1999</v>
      </c>
      <c r="E125">
        <f t="shared" si="35"/>
        <v>1999</v>
      </c>
      <c r="F125">
        <f t="shared" si="36"/>
        <v>1999</v>
      </c>
      <c r="G125">
        <f t="shared" si="37"/>
        <v>1999</v>
      </c>
      <c r="H125">
        <f t="shared" si="38"/>
        <v>1999</v>
      </c>
    </row>
    <row r="126" spans="1:8" x14ac:dyDescent="0.35">
      <c r="A126" s="1">
        <v>36312</v>
      </c>
      <c r="B126">
        <v>56.5</v>
      </c>
      <c r="D126">
        <f t="shared" si="34"/>
        <v>1999</v>
      </c>
      <c r="E126">
        <f t="shared" si="35"/>
        <v>2000</v>
      </c>
      <c r="F126">
        <f t="shared" si="36"/>
        <v>1999</v>
      </c>
      <c r="G126">
        <f t="shared" si="37"/>
        <v>1999</v>
      </c>
      <c r="H126">
        <f t="shared" si="38"/>
        <v>1999</v>
      </c>
    </row>
    <row r="127" spans="1:8" x14ac:dyDescent="0.35">
      <c r="A127" s="1">
        <v>36342</v>
      </c>
      <c r="B127">
        <v>56.8</v>
      </c>
      <c r="D127">
        <f t="shared" si="34"/>
        <v>1999</v>
      </c>
      <c r="E127">
        <f t="shared" si="35"/>
        <v>2000</v>
      </c>
      <c r="F127">
        <f t="shared" si="36"/>
        <v>1999</v>
      </c>
      <c r="G127">
        <f t="shared" si="37"/>
        <v>2000</v>
      </c>
      <c r="H127">
        <f t="shared" si="38"/>
        <v>1999</v>
      </c>
    </row>
    <row r="128" spans="1:8" x14ac:dyDescent="0.35">
      <c r="A128" s="1">
        <v>36373</v>
      </c>
      <c r="B128">
        <v>60.6</v>
      </c>
      <c r="D128">
        <f t="shared" si="34"/>
        <v>1999</v>
      </c>
      <c r="E128">
        <f t="shared" si="35"/>
        <v>2000</v>
      </c>
      <c r="F128">
        <f t="shared" si="36"/>
        <v>1999</v>
      </c>
      <c r="G128">
        <f t="shared" si="37"/>
        <v>2000</v>
      </c>
      <c r="H128">
        <f t="shared" si="38"/>
        <v>1999</v>
      </c>
    </row>
    <row r="129" spans="1:8" x14ac:dyDescent="0.35">
      <c r="A129" s="1">
        <v>36404</v>
      </c>
      <c r="B129">
        <v>62.5</v>
      </c>
      <c r="D129">
        <f t="shared" si="34"/>
        <v>1999</v>
      </c>
      <c r="E129">
        <f t="shared" si="35"/>
        <v>2000</v>
      </c>
      <c r="F129">
        <f t="shared" si="36"/>
        <v>1999</v>
      </c>
      <c r="G129">
        <f t="shared" si="37"/>
        <v>2000</v>
      </c>
      <c r="H129">
        <f t="shared" si="38"/>
        <v>2000</v>
      </c>
    </row>
    <row r="130" spans="1:8" x14ac:dyDescent="0.35">
      <c r="A130" s="1">
        <v>36434</v>
      </c>
      <c r="B130">
        <v>62.4</v>
      </c>
      <c r="D130">
        <f t="shared" si="34"/>
        <v>1999</v>
      </c>
      <c r="E130">
        <f t="shared" si="35"/>
        <v>2000</v>
      </c>
      <c r="F130">
        <f t="shared" si="36"/>
        <v>1999</v>
      </c>
      <c r="G130">
        <f t="shared" si="37"/>
        <v>2000</v>
      </c>
      <c r="H130">
        <f t="shared" si="38"/>
        <v>2000</v>
      </c>
    </row>
    <row r="131" spans="1:8" x14ac:dyDescent="0.35">
      <c r="A131" s="1">
        <v>36465</v>
      </c>
      <c r="B131">
        <v>60.4</v>
      </c>
      <c r="D131">
        <f t="shared" si="34"/>
        <v>1999</v>
      </c>
      <c r="E131">
        <f t="shared" si="35"/>
        <v>2000</v>
      </c>
      <c r="F131">
        <f t="shared" si="36"/>
        <v>2000</v>
      </c>
      <c r="G131">
        <f t="shared" si="37"/>
        <v>2000</v>
      </c>
      <c r="H131">
        <f t="shared" si="38"/>
        <v>2000</v>
      </c>
    </row>
    <row r="132" spans="1:8" x14ac:dyDescent="0.35">
      <c r="A132" s="1">
        <v>36495</v>
      </c>
      <c r="B132">
        <v>62.5</v>
      </c>
      <c r="D132">
        <f t="shared" si="34"/>
        <v>1999</v>
      </c>
      <c r="E132">
        <f t="shared" si="35"/>
        <v>2000</v>
      </c>
      <c r="F132">
        <f t="shared" si="36"/>
        <v>2000</v>
      </c>
      <c r="G132">
        <f t="shared" si="37"/>
        <v>2000</v>
      </c>
      <c r="H132">
        <f t="shared" si="38"/>
        <v>2000</v>
      </c>
    </row>
    <row r="133" spans="1:8" x14ac:dyDescent="0.35">
      <c r="A133" s="1">
        <v>36526</v>
      </c>
      <c r="B133">
        <v>61.9</v>
      </c>
      <c r="D133">
        <f t="shared" si="34"/>
        <v>2000</v>
      </c>
      <c r="E133">
        <f t="shared" si="35"/>
        <v>2000</v>
      </c>
      <c r="F133">
        <f t="shared" si="36"/>
        <v>2000</v>
      </c>
      <c r="G133">
        <f t="shared" si="37"/>
        <v>2000</v>
      </c>
      <c r="H133">
        <f t="shared" si="38"/>
        <v>2000</v>
      </c>
    </row>
    <row r="134" spans="1:8" x14ac:dyDescent="0.35">
      <c r="A134" s="1">
        <v>36557</v>
      </c>
      <c r="B134">
        <v>63.8</v>
      </c>
      <c r="D134">
        <f t="shared" si="34"/>
        <v>2000</v>
      </c>
      <c r="E134">
        <f t="shared" si="35"/>
        <v>2000</v>
      </c>
      <c r="F134">
        <f t="shared" si="36"/>
        <v>2000</v>
      </c>
      <c r="G134">
        <f t="shared" si="37"/>
        <v>2000</v>
      </c>
      <c r="H134">
        <f t="shared" si="38"/>
        <v>2000</v>
      </c>
    </row>
    <row r="135" spans="1:8" x14ac:dyDescent="0.35">
      <c r="A135" s="1">
        <v>36586</v>
      </c>
      <c r="B135">
        <v>68.8</v>
      </c>
      <c r="D135">
        <f t="shared" si="34"/>
        <v>2000</v>
      </c>
      <c r="E135">
        <f t="shared" si="35"/>
        <v>2000</v>
      </c>
      <c r="F135">
        <f t="shared" si="36"/>
        <v>2000</v>
      </c>
      <c r="G135">
        <f t="shared" si="37"/>
        <v>2000</v>
      </c>
      <c r="H135">
        <f t="shared" si="38"/>
        <v>2000</v>
      </c>
    </row>
    <row r="136" spans="1:8" x14ac:dyDescent="0.35">
      <c r="A136" s="1">
        <v>36617</v>
      </c>
      <c r="B136">
        <v>65.599999999999994</v>
      </c>
      <c r="D136">
        <f t="shared" si="34"/>
        <v>2000</v>
      </c>
      <c r="E136">
        <f t="shared" si="35"/>
        <v>2000</v>
      </c>
      <c r="F136">
        <f t="shared" si="36"/>
        <v>2000</v>
      </c>
      <c r="G136">
        <f t="shared" si="37"/>
        <v>2000</v>
      </c>
      <c r="H136">
        <f t="shared" si="38"/>
        <v>2000</v>
      </c>
    </row>
    <row r="137" spans="1:8" x14ac:dyDescent="0.35">
      <c r="A137" s="1">
        <v>36647</v>
      </c>
      <c r="B137">
        <v>63.8</v>
      </c>
      <c r="D137">
        <f t="shared" si="34"/>
        <v>2000</v>
      </c>
      <c r="E137">
        <f t="shared" si="35"/>
        <v>2000</v>
      </c>
      <c r="F137">
        <f t="shared" si="36"/>
        <v>2000</v>
      </c>
      <c r="G137">
        <f t="shared" si="37"/>
        <v>2000</v>
      </c>
      <c r="H137">
        <f t="shared" si="38"/>
        <v>2000</v>
      </c>
    </row>
    <row r="138" spans="1:8" x14ac:dyDescent="0.35">
      <c r="A138" s="1">
        <v>36678</v>
      </c>
      <c r="B138">
        <v>67.400000000000006</v>
      </c>
      <c r="D138">
        <f t="shared" si="34"/>
        <v>2000</v>
      </c>
      <c r="E138">
        <f t="shared" si="35"/>
        <v>2001</v>
      </c>
      <c r="F138">
        <f t="shared" si="36"/>
        <v>2000</v>
      </c>
      <c r="G138">
        <f t="shared" si="37"/>
        <v>2000</v>
      </c>
      <c r="H138">
        <f t="shared" si="38"/>
        <v>2000</v>
      </c>
    </row>
    <row r="139" spans="1:8" x14ac:dyDescent="0.35">
      <c r="A139" s="1">
        <v>36708</v>
      </c>
      <c r="B139">
        <v>67.2</v>
      </c>
      <c r="D139">
        <f t="shared" si="34"/>
        <v>2000</v>
      </c>
      <c r="E139">
        <f t="shared" si="35"/>
        <v>2001</v>
      </c>
      <c r="F139">
        <f t="shared" si="36"/>
        <v>2000</v>
      </c>
      <c r="G139">
        <f t="shared" si="37"/>
        <v>2001</v>
      </c>
      <c r="H139">
        <f t="shared" si="38"/>
        <v>2000</v>
      </c>
    </row>
    <row r="140" spans="1:8" x14ac:dyDescent="0.35">
      <c r="A140" s="1">
        <v>36739</v>
      </c>
      <c r="B140">
        <v>63.8</v>
      </c>
      <c r="D140">
        <f t="shared" si="34"/>
        <v>2000</v>
      </c>
      <c r="E140">
        <f t="shared" si="35"/>
        <v>2001</v>
      </c>
      <c r="F140">
        <f t="shared" si="36"/>
        <v>2000</v>
      </c>
      <c r="G140">
        <f t="shared" si="37"/>
        <v>2001</v>
      </c>
      <c r="H140">
        <f t="shared" si="38"/>
        <v>2000</v>
      </c>
    </row>
    <row r="141" spans="1:8" x14ac:dyDescent="0.35">
      <c r="A141" s="1">
        <v>36770</v>
      </c>
      <c r="B141">
        <v>71.2</v>
      </c>
      <c r="D141">
        <f t="shared" si="34"/>
        <v>2000</v>
      </c>
      <c r="E141">
        <f t="shared" si="35"/>
        <v>2001</v>
      </c>
      <c r="F141">
        <f t="shared" si="36"/>
        <v>2000</v>
      </c>
      <c r="G141">
        <f t="shared" si="37"/>
        <v>2001</v>
      </c>
      <c r="H141">
        <f t="shared" si="38"/>
        <v>2001</v>
      </c>
    </row>
    <row r="142" spans="1:8" x14ac:dyDescent="0.35">
      <c r="A142" s="1">
        <v>36800</v>
      </c>
      <c r="B142">
        <v>68.599999999999994</v>
      </c>
      <c r="D142">
        <f t="shared" ref="D142:D205" si="39">YEAR(A142)</f>
        <v>2000</v>
      </c>
      <c r="E142">
        <f t="shared" ref="E142:E205" si="40">IF(MONTH(A142)&lt;6,YEAR(A142),YEAR(A142)+1)</f>
        <v>2001</v>
      </c>
      <c r="F142">
        <f t="shared" ref="F142:F205" si="41">IF(MONTH(A142)&lt;11,YEAR(A142),YEAR(A142)+1)</f>
        <v>2000</v>
      </c>
      <c r="G142">
        <f t="shared" ref="G142:G205" si="42">IF(MONTH(A142)&lt;7,YEAR(A142),YEAR(A142)+1)</f>
        <v>2001</v>
      </c>
      <c r="H142">
        <f t="shared" ref="H142:H205" si="43">IF(MONTH(A142)&lt;9,YEAR(A142),YEAR(A142)+1)</f>
        <v>2001</v>
      </c>
    </row>
    <row r="143" spans="1:8" x14ac:dyDescent="0.35">
      <c r="A143" s="1">
        <v>36831</v>
      </c>
      <c r="B143">
        <v>70.599999999999994</v>
      </c>
      <c r="D143">
        <f t="shared" si="39"/>
        <v>2000</v>
      </c>
      <c r="E143">
        <f t="shared" si="40"/>
        <v>2001</v>
      </c>
      <c r="F143">
        <f t="shared" si="41"/>
        <v>2001</v>
      </c>
      <c r="G143">
        <f t="shared" si="42"/>
        <v>2001</v>
      </c>
      <c r="H143">
        <f t="shared" si="43"/>
        <v>2001</v>
      </c>
    </row>
    <row r="144" spans="1:8" x14ac:dyDescent="0.35">
      <c r="A144" s="1">
        <v>36861</v>
      </c>
      <c r="B144">
        <v>67.3</v>
      </c>
      <c r="D144">
        <f t="shared" si="39"/>
        <v>2000</v>
      </c>
      <c r="E144">
        <f t="shared" si="40"/>
        <v>2001</v>
      </c>
      <c r="F144">
        <f t="shared" si="41"/>
        <v>2001</v>
      </c>
      <c r="G144">
        <f t="shared" si="42"/>
        <v>2001</v>
      </c>
      <c r="H144">
        <f t="shared" si="43"/>
        <v>2001</v>
      </c>
    </row>
    <row r="145" spans="1:8" x14ac:dyDescent="0.35">
      <c r="A145" s="1">
        <v>36892</v>
      </c>
      <c r="B145">
        <v>62.9</v>
      </c>
      <c r="D145">
        <f t="shared" si="39"/>
        <v>2001</v>
      </c>
      <c r="E145">
        <f t="shared" si="40"/>
        <v>2001</v>
      </c>
      <c r="F145">
        <f t="shared" si="41"/>
        <v>2001</v>
      </c>
      <c r="G145">
        <f t="shared" si="42"/>
        <v>2001</v>
      </c>
      <c r="H145">
        <f t="shared" si="43"/>
        <v>2001</v>
      </c>
    </row>
    <row r="146" spans="1:8" x14ac:dyDescent="0.35">
      <c r="A146" s="1">
        <v>36923</v>
      </c>
      <c r="B146">
        <v>67.7</v>
      </c>
      <c r="D146">
        <f t="shared" si="39"/>
        <v>2001</v>
      </c>
      <c r="E146">
        <f t="shared" si="40"/>
        <v>2001</v>
      </c>
      <c r="F146">
        <f t="shared" si="41"/>
        <v>2001</v>
      </c>
      <c r="G146">
        <f t="shared" si="42"/>
        <v>2001</v>
      </c>
      <c r="H146">
        <f t="shared" si="43"/>
        <v>2001</v>
      </c>
    </row>
    <row r="147" spans="1:8" x14ac:dyDescent="0.35">
      <c r="A147" s="1">
        <v>36951</v>
      </c>
      <c r="B147">
        <v>64.599999999999994</v>
      </c>
      <c r="D147">
        <f t="shared" si="39"/>
        <v>2001</v>
      </c>
      <c r="E147">
        <f t="shared" si="40"/>
        <v>2001</v>
      </c>
      <c r="F147">
        <f t="shared" si="41"/>
        <v>2001</v>
      </c>
      <c r="G147">
        <f t="shared" si="42"/>
        <v>2001</v>
      </c>
      <c r="H147">
        <f t="shared" si="43"/>
        <v>2001</v>
      </c>
    </row>
    <row r="148" spans="1:8" x14ac:dyDescent="0.35">
      <c r="A148" s="1">
        <v>36982</v>
      </c>
      <c r="B148">
        <v>63.4</v>
      </c>
      <c r="D148">
        <f t="shared" si="39"/>
        <v>2001</v>
      </c>
      <c r="E148">
        <f t="shared" si="40"/>
        <v>2001</v>
      </c>
      <c r="F148">
        <f t="shared" si="41"/>
        <v>2001</v>
      </c>
      <c r="G148">
        <f t="shared" si="42"/>
        <v>2001</v>
      </c>
      <c r="H148">
        <f t="shared" si="43"/>
        <v>2001</v>
      </c>
    </row>
    <row r="149" spans="1:8" x14ac:dyDescent="0.35">
      <c r="A149" s="1">
        <v>37012</v>
      </c>
      <c r="B149">
        <v>71.900000000000006</v>
      </c>
      <c r="D149">
        <f t="shared" si="39"/>
        <v>2001</v>
      </c>
      <c r="E149">
        <f t="shared" si="40"/>
        <v>2001</v>
      </c>
      <c r="F149">
        <f t="shared" si="41"/>
        <v>2001</v>
      </c>
      <c r="G149">
        <f t="shared" si="42"/>
        <v>2001</v>
      </c>
      <c r="H149">
        <f t="shared" si="43"/>
        <v>2001</v>
      </c>
    </row>
    <row r="150" spans="1:8" x14ac:dyDescent="0.35">
      <c r="A150" s="1">
        <v>37043</v>
      </c>
      <c r="B150">
        <v>75.599999999999994</v>
      </c>
      <c r="D150">
        <f t="shared" si="39"/>
        <v>2001</v>
      </c>
      <c r="E150">
        <f t="shared" si="40"/>
        <v>2002</v>
      </c>
      <c r="F150">
        <f t="shared" si="41"/>
        <v>2001</v>
      </c>
      <c r="G150">
        <f t="shared" si="42"/>
        <v>2001</v>
      </c>
      <c r="H150">
        <f t="shared" si="43"/>
        <v>2001</v>
      </c>
    </row>
    <row r="151" spans="1:8" x14ac:dyDescent="0.35">
      <c r="A151" s="1">
        <v>37073</v>
      </c>
      <c r="B151">
        <v>65.400000000000006</v>
      </c>
      <c r="D151">
        <f t="shared" si="39"/>
        <v>2001</v>
      </c>
      <c r="E151">
        <f t="shared" si="40"/>
        <v>2002</v>
      </c>
      <c r="F151">
        <f t="shared" si="41"/>
        <v>2001</v>
      </c>
      <c r="G151">
        <f t="shared" si="42"/>
        <v>2002</v>
      </c>
      <c r="H151">
        <f t="shared" si="43"/>
        <v>2001</v>
      </c>
    </row>
    <row r="152" spans="1:8" x14ac:dyDescent="0.35">
      <c r="A152" s="1">
        <v>37104</v>
      </c>
      <c r="B152">
        <v>66.3</v>
      </c>
      <c r="D152">
        <f t="shared" si="39"/>
        <v>2001</v>
      </c>
      <c r="E152">
        <f t="shared" si="40"/>
        <v>2002</v>
      </c>
      <c r="F152">
        <f t="shared" si="41"/>
        <v>2001</v>
      </c>
      <c r="G152">
        <f t="shared" si="42"/>
        <v>2002</v>
      </c>
      <c r="H152">
        <f t="shared" si="43"/>
        <v>2001</v>
      </c>
    </row>
    <row r="153" spans="1:8" x14ac:dyDescent="0.35">
      <c r="A153" s="1">
        <v>37135</v>
      </c>
      <c r="B153">
        <v>73.8</v>
      </c>
      <c r="D153">
        <f t="shared" si="39"/>
        <v>2001</v>
      </c>
      <c r="E153">
        <f t="shared" si="40"/>
        <v>2002</v>
      </c>
      <c r="F153">
        <f t="shared" si="41"/>
        <v>2001</v>
      </c>
      <c r="G153">
        <f t="shared" si="42"/>
        <v>2002</v>
      </c>
      <c r="H153">
        <f t="shared" si="43"/>
        <v>2002</v>
      </c>
    </row>
    <row r="154" spans="1:8" x14ac:dyDescent="0.35">
      <c r="A154" s="1">
        <v>37165</v>
      </c>
      <c r="B154">
        <v>64.900000000000006</v>
      </c>
      <c r="D154">
        <f t="shared" si="39"/>
        <v>2001</v>
      </c>
      <c r="E154">
        <f t="shared" si="40"/>
        <v>2002</v>
      </c>
      <c r="F154">
        <f t="shared" si="41"/>
        <v>2001</v>
      </c>
      <c r="G154">
        <f t="shared" si="42"/>
        <v>2002</v>
      </c>
      <c r="H154">
        <f t="shared" si="43"/>
        <v>2002</v>
      </c>
    </row>
    <row r="155" spans="1:8" x14ac:dyDescent="0.35">
      <c r="A155" s="1">
        <v>37196</v>
      </c>
      <c r="B155">
        <v>54.2</v>
      </c>
      <c r="D155">
        <f t="shared" si="39"/>
        <v>2001</v>
      </c>
      <c r="E155">
        <f t="shared" si="40"/>
        <v>2002</v>
      </c>
      <c r="F155">
        <f t="shared" si="41"/>
        <v>2002</v>
      </c>
      <c r="G155">
        <f t="shared" si="42"/>
        <v>2002</v>
      </c>
      <c r="H155">
        <f t="shared" si="43"/>
        <v>2002</v>
      </c>
    </row>
    <row r="156" spans="1:8" x14ac:dyDescent="0.35">
      <c r="A156" s="1">
        <v>37226</v>
      </c>
      <c r="B156">
        <v>49.7</v>
      </c>
      <c r="D156">
        <f t="shared" si="39"/>
        <v>2001</v>
      </c>
      <c r="E156">
        <f t="shared" si="40"/>
        <v>2002</v>
      </c>
      <c r="F156">
        <f t="shared" si="41"/>
        <v>2002</v>
      </c>
      <c r="G156">
        <f t="shared" si="42"/>
        <v>2002</v>
      </c>
      <c r="H156">
        <f t="shared" si="43"/>
        <v>2002</v>
      </c>
    </row>
    <row r="157" spans="1:8" x14ac:dyDescent="0.35">
      <c r="A157" s="1">
        <v>37257</v>
      </c>
      <c r="B157">
        <v>52.2</v>
      </c>
      <c r="D157">
        <f t="shared" si="39"/>
        <v>2002</v>
      </c>
      <c r="E157">
        <f t="shared" si="40"/>
        <v>2002</v>
      </c>
      <c r="F157">
        <f t="shared" si="41"/>
        <v>2002</v>
      </c>
      <c r="G157">
        <f t="shared" si="42"/>
        <v>2002</v>
      </c>
      <c r="H157">
        <f t="shared" si="43"/>
        <v>2002</v>
      </c>
    </row>
    <row r="158" spans="1:8" x14ac:dyDescent="0.35">
      <c r="A158" s="1">
        <v>37288</v>
      </c>
      <c r="B158">
        <v>54.3</v>
      </c>
      <c r="D158">
        <f t="shared" si="39"/>
        <v>2002</v>
      </c>
      <c r="E158">
        <f t="shared" si="40"/>
        <v>2002</v>
      </c>
      <c r="F158">
        <f t="shared" si="41"/>
        <v>2002</v>
      </c>
      <c r="G158">
        <f t="shared" si="42"/>
        <v>2002</v>
      </c>
      <c r="H158">
        <f t="shared" si="43"/>
        <v>2002</v>
      </c>
    </row>
    <row r="159" spans="1:8" x14ac:dyDescent="0.35">
      <c r="A159" s="1">
        <v>37316</v>
      </c>
      <c r="B159">
        <v>61.6</v>
      </c>
      <c r="D159">
        <f t="shared" si="39"/>
        <v>2002</v>
      </c>
      <c r="E159">
        <f t="shared" si="40"/>
        <v>2002</v>
      </c>
      <c r="F159">
        <f t="shared" si="41"/>
        <v>2002</v>
      </c>
      <c r="G159">
        <f t="shared" si="42"/>
        <v>2002</v>
      </c>
      <c r="H159">
        <f t="shared" si="43"/>
        <v>2002</v>
      </c>
    </row>
    <row r="160" spans="1:8" x14ac:dyDescent="0.35">
      <c r="A160" s="1">
        <v>37347</v>
      </c>
      <c r="B160">
        <v>67</v>
      </c>
      <c r="D160">
        <f t="shared" si="39"/>
        <v>2002</v>
      </c>
      <c r="E160">
        <f t="shared" si="40"/>
        <v>2002</v>
      </c>
      <c r="F160">
        <f t="shared" si="41"/>
        <v>2002</v>
      </c>
      <c r="G160">
        <f t="shared" si="42"/>
        <v>2002</v>
      </c>
      <c r="H160">
        <f t="shared" si="43"/>
        <v>2002</v>
      </c>
    </row>
    <row r="161" spans="1:8" x14ac:dyDescent="0.35">
      <c r="A161" s="1">
        <v>37377</v>
      </c>
      <c r="B161">
        <v>64.5</v>
      </c>
      <c r="D161">
        <f t="shared" si="39"/>
        <v>2002</v>
      </c>
      <c r="E161">
        <f t="shared" si="40"/>
        <v>2002</v>
      </c>
      <c r="F161">
        <f t="shared" si="41"/>
        <v>2002</v>
      </c>
      <c r="G161">
        <f t="shared" si="42"/>
        <v>2002</v>
      </c>
      <c r="H161">
        <f t="shared" si="43"/>
        <v>2002</v>
      </c>
    </row>
    <row r="162" spans="1:8" x14ac:dyDescent="0.35">
      <c r="A162" s="1">
        <v>37408</v>
      </c>
      <c r="B162">
        <v>65.599999999999994</v>
      </c>
      <c r="D162">
        <f t="shared" si="39"/>
        <v>2002</v>
      </c>
      <c r="E162">
        <f t="shared" si="40"/>
        <v>2003</v>
      </c>
      <c r="F162">
        <f t="shared" si="41"/>
        <v>2002</v>
      </c>
      <c r="G162">
        <f t="shared" si="42"/>
        <v>2002</v>
      </c>
      <c r="H162">
        <f t="shared" si="43"/>
        <v>2002</v>
      </c>
    </row>
    <row r="163" spans="1:8" x14ac:dyDescent="0.35">
      <c r="A163" s="1">
        <v>37438</v>
      </c>
      <c r="B163">
        <v>68.2</v>
      </c>
      <c r="D163">
        <f t="shared" si="39"/>
        <v>2002</v>
      </c>
      <c r="E163">
        <f t="shared" si="40"/>
        <v>2003</v>
      </c>
      <c r="F163">
        <f t="shared" si="41"/>
        <v>2002</v>
      </c>
      <c r="G163">
        <f t="shared" si="42"/>
        <v>2003</v>
      </c>
      <c r="H163">
        <f t="shared" si="43"/>
        <v>2002</v>
      </c>
    </row>
    <row r="164" spans="1:8" x14ac:dyDescent="0.35">
      <c r="A164" s="1">
        <v>37469</v>
      </c>
      <c r="B164">
        <v>68.7</v>
      </c>
      <c r="D164">
        <f t="shared" si="39"/>
        <v>2002</v>
      </c>
      <c r="E164">
        <f t="shared" si="40"/>
        <v>2003</v>
      </c>
      <c r="F164">
        <f t="shared" si="41"/>
        <v>2002</v>
      </c>
      <c r="G164">
        <f t="shared" si="42"/>
        <v>2003</v>
      </c>
      <c r="H164">
        <f t="shared" si="43"/>
        <v>2002</v>
      </c>
    </row>
    <row r="165" spans="1:8" x14ac:dyDescent="0.35">
      <c r="A165" s="1">
        <v>37500</v>
      </c>
      <c r="B165">
        <v>67.5</v>
      </c>
      <c r="D165">
        <f t="shared" si="39"/>
        <v>2002</v>
      </c>
      <c r="E165">
        <f t="shared" si="40"/>
        <v>2003</v>
      </c>
      <c r="F165">
        <f t="shared" si="41"/>
        <v>2002</v>
      </c>
      <c r="G165">
        <f t="shared" si="42"/>
        <v>2003</v>
      </c>
      <c r="H165">
        <f t="shared" si="43"/>
        <v>2003</v>
      </c>
    </row>
    <row r="166" spans="1:8" x14ac:dyDescent="0.35">
      <c r="A166" s="1">
        <v>37530</v>
      </c>
      <c r="B166">
        <v>62.6</v>
      </c>
      <c r="D166">
        <f t="shared" si="39"/>
        <v>2002</v>
      </c>
      <c r="E166">
        <f t="shared" si="40"/>
        <v>2003</v>
      </c>
      <c r="F166">
        <f t="shared" si="41"/>
        <v>2002</v>
      </c>
      <c r="G166">
        <f t="shared" si="42"/>
        <v>2003</v>
      </c>
      <c r="H166">
        <f t="shared" si="43"/>
        <v>2003</v>
      </c>
    </row>
    <row r="167" spans="1:8" x14ac:dyDescent="0.35">
      <c r="A167" s="1">
        <v>37561</v>
      </c>
      <c r="B167">
        <v>65.5</v>
      </c>
      <c r="D167">
        <f t="shared" si="39"/>
        <v>2002</v>
      </c>
      <c r="E167">
        <f t="shared" si="40"/>
        <v>2003</v>
      </c>
      <c r="F167">
        <f t="shared" si="41"/>
        <v>2003</v>
      </c>
      <c r="G167">
        <f t="shared" si="42"/>
        <v>2003</v>
      </c>
      <c r="H167">
        <f t="shared" si="43"/>
        <v>2003</v>
      </c>
    </row>
    <row r="168" spans="1:8" x14ac:dyDescent="0.35">
      <c r="A168" s="1">
        <v>37591</v>
      </c>
      <c r="B168">
        <v>60.5</v>
      </c>
      <c r="D168">
        <f t="shared" si="39"/>
        <v>2002</v>
      </c>
      <c r="E168">
        <f t="shared" si="40"/>
        <v>2003</v>
      </c>
      <c r="F168">
        <f t="shared" si="41"/>
        <v>2003</v>
      </c>
      <c r="G168">
        <f t="shared" si="42"/>
        <v>2003</v>
      </c>
      <c r="H168">
        <f t="shared" si="43"/>
        <v>2003</v>
      </c>
    </row>
    <row r="169" spans="1:8" x14ac:dyDescent="0.35">
      <c r="A169" s="1">
        <v>37622</v>
      </c>
      <c r="B169">
        <v>67.099999999999994</v>
      </c>
      <c r="D169">
        <f t="shared" si="39"/>
        <v>2003</v>
      </c>
      <c r="E169">
        <f t="shared" si="40"/>
        <v>2003</v>
      </c>
      <c r="F169">
        <f t="shared" si="41"/>
        <v>2003</v>
      </c>
      <c r="G169">
        <f t="shared" si="42"/>
        <v>2003</v>
      </c>
      <c r="H169">
        <f t="shared" si="43"/>
        <v>2003</v>
      </c>
    </row>
    <row r="170" spans="1:8" x14ac:dyDescent="0.35">
      <c r="A170" s="1">
        <v>37653</v>
      </c>
      <c r="B170">
        <v>74.900000000000006</v>
      </c>
      <c r="D170">
        <f t="shared" si="39"/>
        <v>2003</v>
      </c>
      <c r="E170">
        <f t="shared" si="40"/>
        <v>2003</v>
      </c>
      <c r="F170">
        <f t="shared" si="41"/>
        <v>2003</v>
      </c>
      <c r="G170">
        <f t="shared" si="42"/>
        <v>2003</v>
      </c>
      <c r="H170">
        <f t="shared" si="43"/>
        <v>2003</v>
      </c>
    </row>
    <row r="171" spans="1:8" x14ac:dyDescent="0.35">
      <c r="A171" s="1">
        <v>37681</v>
      </c>
      <c r="B171">
        <v>75.8</v>
      </c>
      <c r="D171">
        <f t="shared" si="39"/>
        <v>2003</v>
      </c>
      <c r="E171">
        <f t="shared" si="40"/>
        <v>2003</v>
      </c>
      <c r="F171">
        <f t="shared" si="41"/>
        <v>2003</v>
      </c>
      <c r="G171">
        <f t="shared" si="42"/>
        <v>2003</v>
      </c>
      <c r="H171">
        <f t="shared" si="43"/>
        <v>2003</v>
      </c>
    </row>
    <row r="172" spans="1:8" x14ac:dyDescent="0.35">
      <c r="A172" s="1">
        <v>37712</v>
      </c>
      <c r="B172">
        <v>69.7</v>
      </c>
      <c r="D172">
        <f t="shared" si="39"/>
        <v>2003</v>
      </c>
      <c r="E172">
        <f t="shared" si="40"/>
        <v>2003</v>
      </c>
      <c r="F172">
        <f t="shared" si="41"/>
        <v>2003</v>
      </c>
      <c r="G172">
        <f t="shared" si="42"/>
        <v>2003</v>
      </c>
      <c r="H172">
        <f t="shared" si="43"/>
        <v>2003</v>
      </c>
    </row>
    <row r="173" spans="1:8" x14ac:dyDescent="0.35">
      <c r="A173" s="1">
        <v>37742</v>
      </c>
      <c r="B173">
        <v>63.7</v>
      </c>
      <c r="D173">
        <f t="shared" si="39"/>
        <v>2003</v>
      </c>
      <c r="E173">
        <f t="shared" si="40"/>
        <v>2003</v>
      </c>
      <c r="F173">
        <f t="shared" si="41"/>
        <v>2003</v>
      </c>
      <c r="G173">
        <f t="shared" si="42"/>
        <v>2003</v>
      </c>
      <c r="H173">
        <f t="shared" si="43"/>
        <v>2003</v>
      </c>
    </row>
    <row r="174" spans="1:8" x14ac:dyDescent="0.35">
      <c r="A174" s="1">
        <v>37773</v>
      </c>
      <c r="B174">
        <v>63.4</v>
      </c>
      <c r="D174">
        <f t="shared" si="39"/>
        <v>2003</v>
      </c>
      <c r="E174">
        <f t="shared" si="40"/>
        <v>2004</v>
      </c>
      <c r="F174">
        <f t="shared" si="41"/>
        <v>2003</v>
      </c>
      <c r="G174">
        <f t="shared" si="42"/>
        <v>2003</v>
      </c>
      <c r="H174">
        <f t="shared" si="43"/>
        <v>2003</v>
      </c>
    </row>
    <row r="175" spans="1:8" x14ac:dyDescent="0.35">
      <c r="A175" s="1">
        <v>37803</v>
      </c>
      <c r="B175">
        <v>67.2</v>
      </c>
      <c r="D175">
        <f t="shared" si="39"/>
        <v>2003</v>
      </c>
      <c r="E175">
        <f t="shared" si="40"/>
        <v>2004</v>
      </c>
      <c r="F175">
        <f t="shared" si="41"/>
        <v>2003</v>
      </c>
      <c r="G175">
        <f t="shared" si="42"/>
        <v>2004</v>
      </c>
      <c r="H175">
        <f t="shared" si="43"/>
        <v>2003</v>
      </c>
    </row>
    <row r="176" spans="1:8" x14ac:dyDescent="0.35">
      <c r="A176" s="1">
        <v>37834</v>
      </c>
      <c r="B176">
        <v>68.8</v>
      </c>
      <c r="D176">
        <f t="shared" si="39"/>
        <v>2003</v>
      </c>
      <c r="E176">
        <f t="shared" si="40"/>
        <v>2004</v>
      </c>
      <c r="F176">
        <f t="shared" si="41"/>
        <v>2003</v>
      </c>
      <c r="G176">
        <f t="shared" si="42"/>
        <v>2004</v>
      </c>
      <c r="H176">
        <f t="shared" si="43"/>
        <v>2003</v>
      </c>
    </row>
    <row r="177" spans="1:8" x14ac:dyDescent="0.35">
      <c r="A177" s="1">
        <v>37865</v>
      </c>
      <c r="B177">
        <v>72.599999999999994</v>
      </c>
      <c r="D177">
        <f t="shared" si="39"/>
        <v>2003</v>
      </c>
      <c r="E177">
        <f t="shared" si="40"/>
        <v>2004</v>
      </c>
      <c r="F177">
        <f t="shared" si="41"/>
        <v>2003</v>
      </c>
      <c r="G177">
        <f t="shared" si="42"/>
        <v>2004</v>
      </c>
      <c r="H177">
        <f t="shared" si="43"/>
        <v>2004</v>
      </c>
    </row>
    <row r="178" spans="1:8" x14ac:dyDescent="0.35">
      <c r="A178" s="1">
        <v>37895</v>
      </c>
      <c r="B178">
        <v>64.7</v>
      </c>
      <c r="D178">
        <f t="shared" si="39"/>
        <v>2003</v>
      </c>
      <c r="E178">
        <f t="shared" si="40"/>
        <v>2004</v>
      </c>
      <c r="F178">
        <f t="shared" si="41"/>
        <v>2003</v>
      </c>
      <c r="G178">
        <f t="shared" si="42"/>
        <v>2004</v>
      </c>
      <c r="H178">
        <f t="shared" si="43"/>
        <v>2004</v>
      </c>
    </row>
    <row r="179" spans="1:8" x14ac:dyDescent="0.35">
      <c r="A179" s="1">
        <v>37926</v>
      </c>
      <c r="B179">
        <v>62.1</v>
      </c>
      <c r="D179">
        <f t="shared" si="39"/>
        <v>2003</v>
      </c>
      <c r="E179">
        <f t="shared" si="40"/>
        <v>2004</v>
      </c>
      <c r="F179">
        <f t="shared" si="41"/>
        <v>2004</v>
      </c>
      <c r="G179">
        <f t="shared" si="42"/>
        <v>2004</v>
      </c>
      <c r="H179">
        <f t="shared" si="43"/>
        <v>2004</v>
      </c>
    </row>
    <row r="180" spans="1:8" x14ac:dyDescent="0.35">
      <c r="A180" s="1">
        <v>37956</v>
      </c>
      <c r="B180">
        <v>61</v>
      </c>
      <c r="D180">
        <f t="shared" si="39"/>
        <v>2003</v>
      </c>
      <c r="E180">
        <f t="shared" si="40"/>
        <v>2004</v>
      </c>
      <c r="F180">
        <f t="shared" si="41"/>
        <v>2004</v>
      </c>
      <c r="G180">
        <f t="shared" si="42"/>
        <v>2004</v>
      </c>
      <c r="H180">
        <f t="shared" si="43"/>
        <v>2004</v>
      </c>
    </row>
    <row r="181" spans="1:8" x14ac:dyDescent="0.35">
      <c r="A181" s="1">
        <v>37987</v>
      </c>
      <c r="B181">
        <v>63.5</v>
      </c>
      <c r="D181">
        <f t="shared" si="39"/>
        <v>2004</v>
      </c>
      <c r="E181">
        <f t="shared" si="40"/>
        <v>2004</v>
      </c>
      <c r="F181">
        <f t="shared" si="41"/>
        <v>2004</v>
      </c>
      <c r="G181">
        <f t="shared" si="42"/>
        <v>2004</v>
      </c>
      <c r="H181">
        <f t="shared" si="43"/>
        <v>2004</v>
      </c>
    </row>
    <row r="182" spans="1:8" x14ac:dyDescent="0.35">
      <c r="A182" s="1">
        <v>38018</v>
      </c>
      <c r="B182">
        <v>69</v>
      </c>
      <c r="D182">
        <f t="shared" si="39"/>
        <v>2004</v>
      </c>
      <c r="E182">
        <f t="shared" si="40"/>
        <v>2004</v>
      </c>
      <c r="F182">
        <f t="shared" si="41"/>
        <v>2004</v>
      </c>
      <c r="G182">
        <f t="shared" si="42"/>
        <v>2004</v>
      </c>
      <c r="H182">
        <f t="shared" si="43"/>
        <v>2004</v>
      </c>
    </row>
    <row r="183" spans="1:8" x14ac:dyDescent="0.35">
      <c r="A183" s="1">
        <v>38047</v>
      </c>
      <c r="B183">
        <v>68.599999999999994</v>
      </c>
      <c r="D183">
        <f t="shared" si="39"/>
        <v>2004</v>
      </c>
      <c r="E183">
        <f t="shared" si="40"/>
        <v>2004</v>
      </c>
      <c r="F183">
        <f t="shared" si="41"/>
        <v>2004</v>
      </c>
      <c r="G183">
        <f t="shared" si="42"/>
        <v>2004</v>
      </c>
      <c r="H183">
        <f t="shared" si="43"/>
        <v>2004</v>
      </c>
    </row>
    <row r="184" spans="1:8" x14ac:dyDescent="0.35">
      <c r="A184" s="1">
        <v>38078</v>
      </c>
      <c r="B184">
        <v>69.400000000000006</v>
      </c>
      <c r="D184">
        <f t="shared" si="39"/>
        <v>2004</v>
      </c>
      <c r="E184">
        <f t="shared" si="40"/>
        <v>2004</v>
      </c>
      <c r="F184">
        <f t="shared" si="41"/>
        <v>2004</v>
      </c>
      <c r="G184">
        <f t="shared" si="42"/>
        <v>2004</v>
      </c>
      <c r="H184">
        <f t="shared" si="43"/>
        <v>2004</v>
      </c>
    </row>
    <row r="185" spans="1:8" x14ac:dyDescent="0.35">
      <c r="A185" s="1">
        <v>38108</v>
      </c>
      <c r="B185">
        <v>85.6</v>
      </c>
      <c r="D185">
        <f t="shared" si="39"/>
        <v>2004</v>
      </c>
      <c r="E185">
        <f t="shared" si="40"/>
        <v>2004</v>
      </c>
      <c r="F185">
        <f t="shared" si="41"/>
        <v>2004</v>
      </c>
      <c r="G185">
        <f t="shared" si="42"/>
        <v>2004</v>
      </c>
      <c r="H185">
        <f t="shared" si="43"/>
        <v>2004</v>
      </c>
    </row>
    <row r="186" spans="1:8" x14ac:dyDescent="0.35">
      <c r="A186" s="1">
        <v>38139</v>
      </c>
      <c r="B186">
        <v>85.2</v>
      </c>
      <c r="D186">
        <f t="shared" si="39"/>
        <v>2004</v>
      </c>
      <c r="E186">
        <f t="shared" si="40"/>
        <v>2005</v>
      </c>
      <c r="F186">
        <f t="shared" si="41"/>
        <v>2004</v>
      </c>
      <c r="G186">
        <f t="shared" si="42"/>
        <v>2004</v>
      </c>
      <c r="H186">
        <f t="shared" si="43"/>
        <v>2004</v>
      </c>
    </row>
    <row r="187" spans="1:8" x14ac:dyDescent="0.35">
      <c r="A187" s="1">
        <v>38169</v>
      </c>
      <c r="B187">
        <v>79.7</v>
      </c>
      <c r="D187">
        <f t="shared" si="39"/>
        <v>2004</v>
      </c>
      <c r="E187">
        <f t="shared" si="40"/>
        <v>2005</v>
      </c>
      <c r="F187">
        <f t="shared" si="41"/>
        <v>2004</v>
      </c>
      <c r="G187">
        <f t="shared" si="42"/>
        <v>2005</v>
      </c>
      <c r="H187">
        <f t="shared" si="43"/>
        <v>2004</v>
      </c>
    </row>
    <row r="188" spans="1:8" x14ac:dyDescent="0.35">
      <c r="A188" s="1">
        <v>38200</v>
      </c>
      <c r="B188">
        <v>79.900000000000006</v>
      </c>
      <c r="D188">
        <f t="shared" si="39"/>
        <v>2004</v>
      </c>
      <c r="E188">
        <f t="shared" si="40"/>
        <v>2005</v>
      </c>
      <c r="F188">
        <f t="shared" si="41"/>
        <v>2004</v>
      </c>
      <c r="G188">
        <f t="shared" si="42"/>
        <v>2005</v>
      </c>
      <c r="H188">
        <f t="shared" si="43"/>
        <v>2004</v>
      </c>
    </row>
    <row r="189" spans="1:8" x14ac:dyDescent="0.35">
      <c r="A189" s="1">
        <v>38231</v>
      </c>
      <c r="B189">
        <v>78.599999999999994</v>
      </c>
      <c r="D189">
        <f t="shared" si="39"/>
        <v>2004</v>
      </c>
      <c r="E189">
        <f t="shared" si="40"/>
        <v>2005</v>
      </c>
      <c r="F189">
        <f t="shared" si="41"/>
        <v>2004</v>
      </c>
      <c r="G189">
        <f t="shared" si="42"/>
        <v>2005</v>
      </c>
      <c r="H189">
        <f t="shared" si="43"/>
        <v>2005</v>
      </c>
    </row>
    <row r="190" spans="1:8" x14ac:dyDescent="0.35">
      <c r="A190" s="1">
        <v>38261</v>
      </c>
      <c r="B190">
        <v>81.3</v>
      </c>
      <c r="D190">
        <f t="shared" si="39"/>
        <v>2004</v>
      </c>
      <c r="E190">
        <f t="shared" si="40"/>
        <v>2005</v>
      </c>
      <c r="F190">
        <f t="shared" si="41"/>
        <v>2004</v>
      </c>
      <c r="G190">
        <f t="shared" si="42"/>
        <v>2005</v>
      </c>
      <c r="H190">
        <f t="shared" si="43"/>
        <v>2005</v>
      </c>
    </row>
    <row r="191" spans="1:8" x14ac:dyDescent="0.35">
      <c r="A191" s="1">
        <v>38292</v>
      </c>
      <c r="B191">
        <v>81.099999999999994</v>
      </c>
      <c r="D191">
        <f t="shared" si="39"/>
        <v>2004</v>
      </c>
      <c r="E191">
        <f t="shared" si="40"/>
        <v>2005</v>
      </c>
      <c r="F191">
        <f t="shared" si="41"/>
        <v>2005</v>
      </c>
      <c r="G191">
        <f t="shared" si="42"/>
        <v>2005</v>
      </c>
      <c r="H191">
        <f t="shared" si="43"/>
        <v>2005</v>
      </c>
    </row>
    <row r="192" spans="1:8" x14ac:dyDescent="0.35">
      <c r="A192" s="1">
        <v>38322</v>
      </c>
      <c r="B192">
        <v>78.7</v>
      </c>
      <c r="D192">
        <f t="shared" si="39"/>
        <v>2004</v>
      </c>
      <c r="E192">
        <f t="shared" si="40"/>
        <v>2005</v>
      </c>
      <c r="F192">
        <f t="shared" si="41"/>
        <v>2005</v>
      </c>
      <c r="G192">
        <f t="shared" si="42"/>
        <v>2005</v>
      </c>
      <c r="H192">
        <f t="shared" si="43"/>
        <v>2005</v>
      </c>
    </row>
    <row r="193" spans="1:8" x14ac:dyDescent="0.35">
      <c r="A193" s="1">
        <v>38353</v>
      </c>
      <c r="B193">
        <v>76.599999999999994</v>
      </c>
      <c r="D193">
        <f t="shared" si="39"/>
        <v>2005</v>
      </c>
      <c r="E193">
        <f t="shared" si="40"/>
        <v>2005</v>
      </c>
      <c r="F193">
        <f t="shared" si="41"/>
        <v>2005</v>
      </c>
      <c r="G193">
        <f t="shared" si="42"/>
        <v>2005</v>
      </c>
      <c r="H193">
        <f t="shared" si="43"/>
        <v>2005</v>
      </c>
    </row>
    <row r="194" spans="1:8" x14ac:dyDescent="0.35">
      <c r="A194" s="1">
        <v>38384</v>
      </c>
      <c r="B194">
        <v>80.2</v>
      </c>
      <c r="D194">
        <f t="shared" si="39"/>
        <v>2005</v>
      </c>
      <c r="E194">
        <f t="shared" si="40"/>
        <v>2005</v>
      </c>
      <c r="F194">
        <f t="shared" si="41"/>
        <v>2005</v>
      </c>
      <c r="G194">
        <f t="shared" si="42"/>
        <v>2005</v>
      </c>
      <c r="H194">
        <f t="shared" si="43"/>
        <v>2005</v>
      </c>
    </row>
    <row r="195" spans="1:8" x14ac:dyDescent="0.35">
      <c r="A195" s="1">
        <v>38412</v>
      </c>
      <c r="B195">
        <v>84.1</v>
      </c>
      <c r="D195">
        <f t="shared" si="39"/>
        <v>2005</v>
      </c>
      <c r="E195">
        <f t="shared" si="40"/>
        <v>2005</v>
      </c>
      <c r="F195">
        <f t="shared" si="41"/>
        <v>2005</v>
      </c>
      <c r="G195">
        <f t="shared" si="42"/>
        <v>2005</v>
      </c>
      <c r="H195">
        <f t="shared" si="43"/>
        <v>2005</v>
      </c>
    </row>
    <row r="196" spans="1:8" x14ac:dyDescent="0.35">
      <c r="A196" s="1">
        <v>38443</v>
      </c>
      <c r="B196">
        <v>89.1</v>
      </c>
      <c r="D196">
        <f t="shared" si="39"/>
        <v>2005</v>
      </c>
      <c r="E196">
        <f t="shared" si="40"/>
        <v>2005</v>
      </c>
      <c r="F196">
        <f t="shared" si="41"/>
        <v>2005</v>
      </c>
      <c r="G196">
        <f t="shared" si="42"/>
        <v>2005</v>
      </c>
      <c r="H196">
        <f t="shared" si="43"/>
        <v>2005</v>
      </c>
    </row>
    <row r="197" spans="1:8" x14ac:dyDescent="0.35">
      <c r="A197" s="1">
        <v>38473</v>
      </c>
      <c r="B197">
        <v>87.5</v>
      </c>
      <c r="D197">
        <f t="shared" si="39"/>
        <v>2005</v>
      </c>
      <c r="E197">
        <f t="shared" si="40"/>
        <v>2005</v>
      </c>
      <c r="F197">
        <f t="shared" si="41"/>
        <v>2005</v>
      </c>
      <c r="G197">
        <f t="shared" si="42"/>
        <v>2005</v>
      </c>
      <c r="H197">
        <f t="shared" si="43"/>
        <v>2005</v>
      </c>
    </row>
    <row r="198" spans="1:8" x14ac:dyDescent="0.35">
      <c r="A198" s="1">
        <v>38504</v>
      </c>
      <c r="B198">
        <v>87.7</v>
      </c>
      <c r="D198">
        <f t="shared" si="39"/>
        <v>2005</v>
      </c>
      <c r="E198">
        <f t="shared" si="40"/>
        <v>2006</v>
      </c>
      <c r="F198">
        <f t="shared" si="41"/>
        <v>2005</v>
      </c>
      <c r="G198">
        <f t="shared" si="42"/>
        <v>2005</v>
      </c>
      <c r="H198">
        <f t="shared" si="43"/>
        <v>2005</v>
      </c>
    </row>
    <row r="199" spans="1:8" x14ac:dyDescent="0.35">
      <c r="A199" s="1">
        <v>38534</v>
      </c>
      <c r="B199">
        <v>92.5</v>
      </c>
      <c r="D199">
        <f t="shared" si="39"/>
        <v>2005</v>
      </c>
      <c r="E199">
        <f t="shared" si="40"/>
        <v>2006</v>
      </c>
      <c r="F199">
        <f t="shared" si="41"/>
        <v>2005</v>
      </c>
      <c r="G199">
        <f t="shared" si="42"/>
        <v>2006</v>
      </c>
      <c r="H199">
        <f t="shared" si="43"/>
        <v>2005</v>
      </c>
    </row>
    <row r="200" spans="1:8" x14ac:dyDescent="0.35">
      <c r="A200" s="1">
        <v>38565</v>
      </c>
      <c r="B200">
        <v>98.3</v>
      </c>
      <c r="D200">
        <f t="shared" si="39"/>
        <v>2005</v>
      </c>
      <c r="E200">
        <f t="shared" si="40"/>
        <v>2006</v>
      </c>
      <c r="F200">
        <f t="shared" si="41"/>
        <v>2005</v>
      </c>
      <c r="G200">
        <f t="shared" si="42"/>
        <v>2006</v>
      </c>
      <c r="H200">
        <f t="shared" si="43"/>
        <v>2005</v>
      </c>
    </row>
    <row r="201" spans="1:8" x14ac:dyDescent="0.35">
      <c r="A201" s="1">
        <v>38596</v>
      </c>
      <c r="B201">
        <v>106.7</v>
      </c>
      <c r="D201">
        <f t="shared" si="39"/>
        <v>2005</v>
      </c>
      <c r="E201">
        <f t="shared" si="40"/>
        <v>2006</v>
      </c>
      <c r="F201">
        <f t="shared" si="41"/>
        <v>2005</v>
      </c>
      <c r="G201">
        <f t="shared" si="42"/>
        <v>2006</v>
      </c>
      <c r="H201">
        <f t="shared" si="43"/>
        <v>2006</v>
      </c>
    </row>
    <row r="202" spans="1:8" x14ac:dyDescent="0.35">
      <c r="A202" s="1">
        <v>38626</v>
      </c>
      <c r="B202">
        <v>102.1</v>
      </c>
      <c r="D202">
        <f t="shared" si="39"/>
        <v>2005</v>
      </c>
      <c r="E202">
        <f t="shared" si="40"/>
        <v>2006</v>
      </c>
      <c r="F202">
        <f t="shared" si="41"/>
        <v>2005</v>
      </c>
      <c r="G202">
        <f t="shared" si="42"/>
        <v>2006</v>
      </c>
      <c r="H202">
        <f t="shared" si="43"/>
        <v>2006</v>
      </c>
    </row>
    <row r="203" spans="1:8" x14ac:dyDescent="0.35">
      <c r="A203" s="1">
        <v>38657</v>
      </c>
      <c r="B203">
        <v>89.3</v>
      </c>
      <c r="D203">
        <f t="shared" si="39"/>
        <v>2005</v>
      </c>
      <c r="E203">
        <f t="shared" si="40"/>
        <v>2006</v>
      </c>
      <c r="F203">
        <f t="shared" si="41"/>
        <v>2006</v>
      </c>
      <c r="G203">
        <f t="shared" si="42"/>
        <v>2006</v>
      </c>
      <c r="H203">
        <f t="shared" si="43"/>
        <v>2006</v>
      </c>
    </row>
    <row r="204" spans="1:8" x14ac:dyDescent="0.35">
      <c r="A204" s="1">
        <v>38687</v>
      </c>
      <c r="B204">
        <v>86</v>
      </c>
      <c r="D204">
        <f t="shared" si="39"/>
        <v>2005</v>
      </c>
      <c r="E204">
        <f t="shared" si="40"/>
        <v>2006</v>
      </c>
      <c r="F204">
        <f t="shared" si="41"/>
        <v>2006</v>
      </c>
      <c r="G204">
        <f t="shared" si="42"/>
        <v>2006</v>
      </c>
      <c r="H204">
        <f t="shared" si="43"/>
        <v>2006</v>
      </c>
    </row>
    <row r="205" spans="1:8" x14ac:dyDescent="0.35">
      <c r="A205" s="1">
        <v>38718</v>
      </c>
      <c r="B205">
        <v>88.4</v>
      </c>
      <c r="D205">
        <f t="shared" si="39"/>
        <v>2006</v>
      </c>
      <c r="E205">
        <f t="shared" si="40"/>
        <v>2006</v>
      </c>
      <c r="F205">
        <f t="shared" si="41"/>
        <v>2006</v>
      </c>
      <c r="G205">
        <f t="shared" si="42"/>
        <v>2006</v>
      </c>
      <c r="H205">
        <f t="shared" si="43"/>
        <v>2006</v>
      </c>
    </row>
    <row r="206" spans="1:8" x14ac:dyDescent="0.35">
      <c r="A206" s="1">
        <v>38749</v>
      </c>
      <c r="B206">
        <v>84.2</v>
      </c>
      <c r="D206">
        <f t="shared" ref="D206:D269" si="44">YEAR(A206)</f>
        <v>2006</v>
      </c>
      <c r="E206">
        <f t="shared" ref="E206:E269" si="45">IF(MONTH(A206)&lt;6,YEAR(A206),YEAR(A206)+1)</f>
        <v>2006</v>
      </c>
      <c r="F206">
        <f t="shared" ref="F206:F269" si="46">IF(MONTH(A206)&lt;11,YEAR(A206),YEAR(A206)+1)</f>
        <v>2006</v>
      </c>
      <c r="G206">
        <f t="shared" ref="G206:G269" si="47">IF(MONTH(A206)&lt;7,YEAR(A206),YEAR(A206)+1)</f>
        <v>2006</v>
      </c>
      <c r="H206">
        <f t="shared" ref="H206:H269" si="48">IF(MONTH(A206)&lt;9,YEAR(A206),YEAR(A206)+1)</f>
        <v>2006</v>
      </c>
    </row>
    <row r="207" spans="1:8" x14ac:dyDescent="0.35">
      <c r="A207" s="1">
        <v>38777</v>
      </c>
      <c r="B207">
        <v>91.6</v>
      </c>
      <c r="D207">
        <f t="shared" si="44"/>
        <v>2006</v>
      </c>
      <c r="E207">
        <f t="shared" si="45"/>
        <v>2006</v>
      </c>
      <c r="F207">
        <f t="shared" si="46"/>
        <v>2006</v>
      </c>
      <c r="G207">
        <f t="shared" si="47"/>
        <v>2006</v>
      </c>
      <c r="H207">
        <f t="shared" si="48"/>
        <v>2006</v>
      </c>
    </row>
    <row r="208" spans="1:8" x14ac:dyDescent="0.35">
      <c r="A208" s="1">
        <v>38808</v>
      </c>
      <c r="B208">
        <v>104.8</v>
      </c>
      <c r="D208">
        <f t="shared" si="44"/>
        <v>2006</v>
      </c>
      <c r="E208">
        <f t="shared" si="45"/>
        <v>2006</v>
      </c>
      <c r="F208">
        <f t="shared" si="46"/>
        <v>2006</v>
      </c>
      <c r="G208">
        <f t="shared" si="47"/>
        <v>2006</v>
      </c>
      <c r="H208">
        <f t="shared" si="48"/>
        <v>2006</v>
      </c>
    </row>
    <row r="209" spans="1:8" x14ac:dyDescent="0.35">
      <c r="A209" s="1">
        <v>38838</v>
      </c>
      <c r="B209">
        <v>105.7</v>
      </c>
      <c r="D209">
        <f t="shared" si="44"/>
        <v>2006</v>
      </c>
      <c r="E209">
        <f t="shared" si="45"/>
        <v>2006</v>
      </c>
      <c r="F209">
        <f t="shared" si="46"/>
        <v>2006</v>
      </c>
      <c r="G209">
        <f t="shared" si="47"/>
        <v>2006</v>
      </c>
      <c r="H209">
        <f t="shared" si="48"/>
        <v>2006</v>
      </c>
    </row>
    <row r="210" spans="1:8" x14ac:dyDescent="0.35">
      <c r="A210" s="1">
        <v>38869</v>
      </c>
      <c r="B210">
        <v>105</v>
      </c>
      <c r="D210">
        <f t="shared" si="44"/>
        <v>2006</v>
      </c>
      <c r="E210">
        <f t="shared" si="45"/>
        <v>2007</v>
      </c>
      <c r="F210">
        <f t="shared" si="46"/>
        <v>2006</v>
      </c>
      <c r="G210">
        <f t="shared" si="47"/>
        <v>2006</v>
      </c>
      <c r="H210">
        <f t="shared" si="48"/>
        <v>2006</v>
      </c>
    </row>
    <row r="211" spans="1:8" x14ac:dyDescent="0.35">
      <c r="A211" s="1">
        <v>38899</v>
      </c>
      <c r="B211">
        <v>110.7</v>
      </c>
      <c r="D211">
        <f t="shared" si="44"/>
        <v>2006</v>
      </c>
      <c r="E211">
        <f t="shared" si="45"/>
        <v>2007</v>
      </c>
      <c r="F211">
        <f t="shared" si="46"/>
        <v>2006</v>
      </c>
      <c r="G211">
        <f t="shared" si="47"/>
        <v>2007</v>
      </c>
      <c r="H211">
        <f t="shared" si="48"/>
        <v>2006</v>
      </c>
    </row>
    <row r="212" spans="1:8" x14ac:dyDescent="0.35">
      <c r="A212" s="1">
        <v>38930</v>
      </c>
      <c r="B212">
        <v>113.5</v>
      </c>
      <c r="D212">
        <f t="shared" si="44"/>
        <v>2006</v>
      </c>
      <c r="E212">
        <f t="shared" si="45"/>
        <v>2007</v>
      </c>
      <c r="F212">
        <f t="shared" si="46"/>
        <v>2006</v>
      </c>
      <c r="G212">
        <f t="shared" si="47"/>
        <v>2007</v>
      </c>
      <c r="H212">
        <f t="shared" si="48"/>
        <v>2006</v>
      </c>
    </row>
    <row r="213" spans="1:8" x14ac:dyDescent="0.35">
      <c r="A213" s="1">
        <v>38961</v>
      </c>
      <c r="B213">
        <v>92.5</v>
      </c>
      <c r="D213">
        <f t="shared" si="44"/>
        <v>2006</v>
      </c>
      <c r="E213">
        <f t="shared" si="45"/>
        <v>2007</v>
      </c>
      <c r="F213">
        <f t="shared" si="46"/>
        <v>2006</v>
      </c>
      <c r="G213">
        <f t="shared" si="47"/>
        <v>2007</v>
      </c>
      <c r="H213">
        <f t="shared" si="48"/>
        <v>2007</v>
      </c>
    </row>
    <row r="214" spans="1:8" x14ac:dyDescent="0.35">
      <c r="A214" s="1">
        <v>38991</v>
      </c>
      <c r="B214">
        <v>88.3</v>
      </c>
      <c r="D214">
        <f t="shared" si="44"/>
        <v>2006</v>
      </c>
      <c r="E214">
        <f t="shared" si="45"/>
        <v>2007</v>
      </c>
      <c r="F214">
        <f t="shared" si="46"/>
        <v>2006</v>
      </c>
      <c r="G214">
        <f t="shared" si="47"/>
        <v>2007</v>
      </c>
      <c r="H214">
        <f t="shared" si="48"/>
        <v>2007</v>
      </c>
    </row>
    <row r="215" spans="1:8" x14ac:dyDescent="0.35">
      <c r="A215" s="1">
        <v>39022</v>
      </c>
      <c r="B215">
        <v>87.3</v>
      </c>
      <c r="D215">
        <f t="shared" si="44"/>
        <v>2006</v>
      </c>
      <c r="E215">
        <f t="shared" si="45"/>
        <v>2007</v>
      </c>
      <c r="F215">
        <f t="shared" si="46"/>
        <v>2007</v>
      </c>
      <c r="G215">
        <f t="shared" si="47"/>
        <v>2007</v>
      </c>
      <c r="H215">
        <f t="shared" si="48"/>
        <v>2007</v>
      </c>
    </row>
    <row r="216" spans="1:8" x14ac:dyDescent="0.35">
      <c r="A216" s="1">
        <v>39052</v>
      </c>
      <c r="B216">
        <v>87.1</v>
      </c>
      <c r="D216">
        <f t="shared" si="44"/>
        <v>2006</v>
      </c>
      <c r="E216">
        <f t="shared" si="45"/>
        <v>2007</v>
      </c>
      <c r="F216">
        <f t="shared" si="46"/>
        <v>2007</v>
      </c>
      <c r="G216">
        <f t="shared" si="47"/>
        <v>2007</v>
      </c>
      <c r="H216">
        <f t="shared" si="48"/>
        <v>2007</v>
      </c>
    </row>
    <row r="217" spans="1:8" x14ac:dyDescent="0.35">
      <c r="A217" s="1">
        <v>39083</v>
      </c>
      <c r="B217">
        <v>87</v>
      </c>
      <c r="D217">
        <f t="shared" si="44"/>
        <v>2007</v>
      </c>
      <c r="E217">
        <f t="shared" si="45"/>
        <v>2007</v>
      </c>
      <c r="F217">
        <f t="shared" si="46"/>
        <v>2007</v>
      </c>
      <c r="G217">
        <f t="shared" si="47"/>
        <v>2007</v>
      </c>
      <c r="H217">
        <f t="shared" si="48"/>
        <v>2007</v>
      </c>
    </row>
    <row r="218" spans="1:8" x14ac:dyDescent="0.35">
      <c r="A218" s="1">
        <v>39114</v>
      </c>
      <c r="B218">
        <v>88</v>
      </c>
      <c r="D218">
        <f t="shared" si="44"/>
        <v>2007</v>
      </c>
      <c r="E218">
        <f t="shared" si="45"/>
        <v>2007</v>
      </c>
      <c r="F218">
        <f t="shared" si="46"/>
        <v>2007</v>
      </c>
      <c r="G218">
        <f t="shared" si="47"/>
        <v>2007</v>
      </c>
      <c r="H218">
        <f t="shared" si="48"/>
        <v>2007</v>
      </c>
    </row>
    <row r="219" spans="1:8" x14ac:dyDescent="0.35">
      <c r="A219" s="1">
        <v>39142</v>
      </c>
      <c r="B219">
        <v>98.3</v>
      </c>
      <c r="D219">
        <f t="shared" si="44"/>
        <v>2007</v>
      </c>
      <c r="E219">
        <f t="shared" si="45"/>
        <v>2007</v>
      </c>
      <c r="F219">
        <f t="shared" si="46"/>
        <v>2007</v>
      </c>
      <c r="G219">
        <f t="shared" si="47"/>
        <v>2007</v>
      </c>
      <c r="H219">
        <f t="shared" si="48"/>
        <v>2007</v>
      </c>
    </row>
    <row r="220" spans="1:8" x14ac:dyDescent="0.35">
      <c r="A220" s="1">
        <v>39173</v>
      </c>
      <c r="B220">
        <v>101.8</v>
      </c>
      <c r="D220">
        <f t="shared" si="44"/>
        <v>2007</v>
      </c>
      <c r="E220">
        <f t="shared" si="45"/>
        <v>2007</v>
      </c>
      <c r="F220">
        <f t="shared" si="46"/>
        <v>2007</v>
      </c>
      <c r="G220">
        <f t="shared" si="47"/>
        <v>2007</v>
      </c>
      <c r="H220">
        <f t="shared" si="48"/>
        <v>2007</v>
      </c>
    </row>
    <row r="221" spans="1:8" x14ac:dyDescent="0.35">
      <c r="A221" s="1">
        <v>39203</v>
      </c>
      <c r="B221">
        <v>112.1</v>
      </c>
      <c r="D221">
        <f t="shared" si="44"/>
        <v>2007</v>
      </c>
      <c r="E221">
        <f t="shared" si="45"/>
        <v>2007</v>
      </c>
      <c r="F221">
        <f t="shared" si="46"/>
        <v>2007</v>
      </c>
      <c r="G221">
        <f t="shared" si="47"/>
        <v>2007</v>
      </c>
      <c r="H221">
        <f t="shared" si="48"/>
        <v>2007</v>
      </c>
    </row>
    <row r="222" spans="1:8" x14ac:dyDescent="0.35">
      <c r="A222" s="1">
        <v>39234</v>
      </c>
      <c r="B222">
        <v>111.1</v>
      </c>
      <c r="D222">
        <f t="shared" si="44"/>
        <v>2007</v>
      </c>
      <c r="E222">
        <f t="shared" si="45"/>
        <v>2008</v>
      </c>
      <c r="F222">
        <f t="shared" si="46"/>
        <v>2007</v>
      </c>
      <c r="G222">
        <f t="shared" si="47"/>
        <v>2007</v>
      </c>
      <c r="H222">
        <f t="shared" si="48"/>
        <v>2007</v>
      </c>
    </row>
    <row r="223" spans="1:8" x14ac:dyDescent="0.35">
      <c r="A223" s="1">
        <v>39264</v>
      </c>
      <c r="B223">
        <v>112.4</v>
      </c>
      <c r="D223">
        <f t="shared" si="44"/>
        <v>2007</v>
      </c>
      <c r="E223">
        <f t="shared" si="45"/>
        <v>2008</v>
      </c>
      <c r="F223">
        <f t="shared" si="46"/>
        <v>2007</v>
      </c>
      <c r="G223">
        <f t="shared" si="47"/>
        <v>2008</v>
      </c>
      <c r="H223">
        <f t="shared" si="48"/>
        <v>2007</v>
      </c>
    </row>
    <row r="224" spans="1:8" x14ac:dyDescent="0.35">
      <c r="A224" s="1">
        <v>39295</v>
      </c>
      <c r="B224">
        <v>104.3</v>
      </c>
      <c r="D224">
        <f t="shared" si="44"/>
        <v>2007</v>
      </c>
      <c r="E224">
        <f t="shared" si="45"/>
        <v>2008</v>
      </c>
      <c r="F224">
        <f t="shared" si="46"/>
        <v>2007</v>
      </c>
      <c r="G224">
        <f t="shared" si="47"/>
        <v>2008</v>
      </c>
      <c r="H224">
        <f t="shared" si="48"/>
        <v>2007</v>
      </c>
    </row>
    <row r="225" spans="1:8" x14ac:dyDescent="0.35">
      <c r="A225" s="1">
        <v>39326</v>
      </c>
      <c r="B225">
        <v>106.7</v>
      </c>
      <c r="D225">
        <f t="shared" si="44"/>
        <v>2007</v>
      </c>
      <c r="E225">
        <f t="shared" si="45"/>
        <v>2008</v>
      </c>
      <c r="F225">
        <f t="shared" si="46"/>
        <v>2007</v>
      </c>
      <c r="G225">
        <f t="shared" si="47"/>
        <v>2008</v>
      </c>
      <c r="H225">
        <f t="shared" si="48"/>
        <v>2008</v>
      </c>
    </row>
    <row r="226" spans="1:8" x14ac:dyDescent="0.35">
      <c r="A226" s="1">
        <v>39356</v>
      </c>
      <c r="B226">
        <v>100.5</v>
      </c>
      <c r="D226">
        <f t="shared" si="44"/>
        <v>2007</v>
      </c>
      <c r="E226">
        <f t="shared" si="45"/>
        <v>2008</v>
      </c>
      <c r="F226">
        <f t="shared" si="46"/>
        <v>2007</v>
      </c>
      <c r="G226">
        <f t="shared" si="47"/>
        <v>2008</v>
      </c>
      <c r="H226">
        <f t="shared" si="48"/>
        <v>2008</v>
      </c>
    </row>
    <row r="227" spans="1:8" x14ac:dyDescent="0.35">
      <c r="A227" s="1">
        <v>39387</v>
      </c>
      <c r="B227">
        <v>100.9</v>
      </c>
      <c r="D227">
        <f t="shared" si="44"/>
        <v>2007</v>
      </c>
      <c r="E227">
        <f t="shared" si="45"/>
        <v>2008</v>
      </c>
      <c r="F227">
        <f t="shared" si="46"/>
        <v>2008</v>
      </c>
      <c r="G227">
        <f t="shared" si="47"/>
        <v>2008</v>
      </c>
      <c r="H227">
        <f t="shared" si="48"/>
        <v>2008</v>
      </c>
    </row>
    <row r="228" spans="1:8" x14ac:dyDescent="0.35">
      <c r="A228" s="1">
        <v>39417</v>
      </c>
      <c r="B228">
        <v>103.5</v>
      </c>
      <c r="D228">
        <f t="shared" si="44"/>
        <v>2007</v>
      </c>
      <c r="E228">
        <f t="shared" si="45"/>
        <v>2008</v>
      </c>
      <c r="F228">
        <f t="shared" si="46"/>
        <v>2008</v>
      </c>
      <c r="G228">
        <f t="shared" si="47"/>
        <v>2008</v>
      </c>
      <c r="H228">
        <f t="shared" si="48"/>
        <v>2008</v>
      </c>
    </row>
    <row r="229" spans="1:8" x14ac:dyDescent="0.35">
      <c r="A229" s="1">
        <v>39448</v>
      </c>
      <c r="B229">
        <v>106.2</v>
      </c>
      <c r="D229">
        <f t="shared" si="44"/>
        <v>2008</v>
      </c>
      <c r="E229">
        <f t="shared" si="45"/>
        <v>2008</v>
      </c>
      <c r="F229">
        <f t="shared" si="46"/>
        <v>2008</v>
      </c>
      <c r="G229">
        <f t="shared" si="47"/>
        <v>2008</v>
      </c>
      <c r="H229">
        <f t="shared" si="48"/>
        <v>2008</v>
      </c>
    </row>
    <row r="230" spans="1:8" x14ac:dyDescent="0.35">
      <c r="A230" s="1">
        <v>39479</v>
      </c>
      <c r="B230">
        <v>106.9</v>
      </c>
      <c r="D230">
        <f t="shared" si="44"/>
        <v>2008</v>
      </c>
      <c r="E230">
        <f t="shared" si="45"/>
        <v>2008</v>
      </c>
      <c r="F230">
        <f t="shared" si="46"/>
        <v>2008</v>
      </c>
      <c r="G230">
        <f t="shared" si="47"/>
        <v>2008</v>
      </c>
      <c r="H230">
        <f t="shared" si="48"/>
        <v>2008</v>
      </c>
    </row>
    <row r="231" spans="1:8" x14ac:dyDescent="0.35">
      <c r="A231" s="1">
        <v>39508</v>
      </c>
      <c r="B231">
        <v>110.9</v>
      </c>
      <c r="D231">
        <f t="shared" si="44"/>
        <v>2008</v>
      </c>
      <c r="E231">
        <f t="shared" si="45"/>
        <v>2008</v>
      </c>
      <c r="F231">
        <f t="shared" si="46"/>
        <v>2008</v>
      </c>
      <c r="G231">
        <f t="shared" si="47"/>
        <v>2008</v>
      </c>
      <c r="H231">
        <f t="shared" si="48"/>
        <v>2008</v>
      </c>
    </row>
    <row r="232" spans="1:8" x14ac:dyDescent="0.35">
      <c r="A232" s="1">
        <v>39539</v>
      </c>
      <c r="B232">
        <v>118.9</v>
      </c>
      <c r="D232">
        <f t="shared" si="44"/>
        <v>2008</v>
      </c>
      <c r="E232">
        <f t="shared" si="45"/>
        <v>2008</v>
      </c>
      <c r="F232">
        <f t="shared" si="46"/>
        <v>2008</v>
      </c>
      <c r="G232">
        <f t="shared" si="47"/>
        <v>2008</v>
      </c>
      <c r="H232">
        <f t="shared" si="48"/>
        <v>2008</v>
      </c>
    </row>
    <row r="233" spans="1:8" x14ac:dyDescent="0.35">
      <c r="A233" s="1">
        <v>39569</v>
      </c>
      <c r="B233">
        <v>126.7</v>
      </c>
      <c r="D233">
        <f t="shared" si="44"/>
        <v>2008</v>
      </c>
      <c r="E233">
        <f t="shared" si="45"/>
        <v>2008</v>
      </c>
      <c r="F233">
        <f t="shared" si="46"/>
        <v>2008</v>
      </c>
      <c r="G233">
        <f t="shared" si="47"/>
        <v>2008</v>
      </c>
      <c r="H233">
        <f t="shared" si="48"/>
        <v>2008</v>
      </c>
    </row>
    <row r="234" spans="1:8" x14ac:dyDescent="0.35">
      <c r="A234" s="1">
        <v>39600</v>
      </c>
      <c r="B234">
        <v>133.19999999999999</v>
      </c>
      <c r="D234">
        <f t="shared" si="44"/>
        <v>2008</v>
      </c>
      <c r="E234">
        <f t="shared" si="45"/>
        <v>2009</v>
      </c>
      <c r="F234">
        <f t="shared" si="46"/>
        <v>2008</v>
      </c>
      <c r="G234">
        <f t="shared" si="47"/>
        <v>2008</v>
      </c>
      <c r="H234">
        <f t="shared" si="48"/>
        <v>2008</v>
      </c>
    </row>
    <row r="235" spans="1:8" x14ac:dyDescent="0.35">
      <c r="A235" s="1">
        <v>39630</v>
      </c>
      <c r="B235">
        <v>135.6</v>
      </c>
      <c r="D235">
        <f t="shared" si="44"/>
        <v>2008</v>
      </c>
      <c r="E235">
        <f t="shared" si="45"/>
        <v>2009</v>
      </c>
      <c r="F235">
        <f t="shared" si="46"/>
        <v>2008</v>
      </c>
      <c r="G235">
        <f t="shared" si="47"/>
        <v>2009</v>
      </c>
      <c r="H235">
        <f t="shared" si="48"/>
        <v>2008</v>
      </c>
    </row>
    <row r="236" spans="1:8" x14ac:dyDescent="0.35">
      <c r="A236" s="1">
        <v>39661</v>
      </c>
      <c r="B236">
        <v>129.19999999999999</v>
      </c>
      <c r="D236">
        <f t="shared" si="44"/>
        <v>2008</v>
      </c>
      <c r="E236">
        <f t="shared" si="45"/>
        <v>2009</v>
      </c>
      <c r="F236">
        <f t="shared" si="46"/>
        <v>2008</v>
      </c>
      <c r="G236">
        <f t="shared" si="47"/>
        <v>2009</v>
      </c>
      <c r="H236">
        <f t="shared" si="48"/>
        <v>2008</v>
      </c>
    </row>
    <row r="237" spans="1:8" x14ac:dyDescent="0.35">
      <c r="A237" s="1">
        <v>39692</v>
      </c>
      <c r="B237">
        <v>134.6</v>
      </c>
      <c r="D237">
        <f t="shared" si="44"/>
        <v>2008</v>
      </c>
      <c r="E237">
        <f t="shared" si="45"/>
        <v>2009</v>
      </c>
      <c r="F237">
        <f t="shared" si="46"/>
        <v>2008</v>
      </c>
      <c r="G237">
        <f t="shared" si="47"/>
        <v>2009</v>
      </c>
      <c r="H237">
        <f t="shared" si="48"/>
        <v>2009</v>
      </c>
    </row>
    <row r="238" spans="1:8" x14ac:dyDescent="0.35">
      <c r="A238" s="1">
        <v>39722</v>
      </c>
      <c r="B238">
        <v>116.9</v>
      </c>
      <c r="D238">
        <f t="shared" si="44"/>
        <v>2008</v>
      </c>
      <c r="E238">
        <f t="shared" si="45"/>
        <v>2009</v>
      </c>
      <c r="F238">
        <f t="shared" si="46"/>
        <v>2008</v>
      </c>
      <c r="G238">
        <f t="shared" si="47"/>
        <v>2009</v>
      </c>
      <c r="H238">
        <f t="shared" si="48"/>
        <v>2009</v>
      </c>
    </row>
    <row r="239" spans="1:8" x14ac:dyDescent="0.35">
      <c r="A239" s="1">
        <v>39753</v>
      </c>
      <c r="B239">
        <v>91.4</v>
      </c>
      <c r="D239">
        <f t="shared" si="44"/>
        <v>2008</v>
      </c>
      <c r="E239">
        <f t="shared" si="45"/>
        <v>2009</v>
      </c>
      <c r="F239">
        <f t="shared" si="46"/>
        <v>2009</v>
      </c>
      <c r="G239">
        <f t="shared" si="47"/>
        <v>2009</v>
      </c>
      <c r="H239">
        <f t="shared" si="48"/>
        <v>2009</v>
      </c>
    </row>
    <row r="240" spans="1:8" x14ac:dyDescent="0.35">
      <c r="A240" s="1">
        <v>39783</v>
      </c>
      <c r="B240">
        <v>79.3</v>
      </c>
      <c r="D240">
        <f t="shared" si="44"/>
        <v>2008</v>
      </c>
      <c r="E240">
        <f t="shared" si="45"/>
        <v>2009</v>
      </c>
      <c r="F240">
        <f t="shared" si="46"/>
        <v>2009</v>
      </c>
      <c r="G240">
        <f t="shared" si="47"/>
        <v>2009</v>
      </c>
      <c r="H240">
        <f t="shared" si="48"/>
        <v>2009</v>
      </c>
    </row>
    <row r="241" spans="1:8" x14ac:dyDescent="0.35">
      <c r="A241" s="1">
        <v>39814</v>
      </c>
      <c r="B241">
        <v>82.9</v>
      </c>
      <c r="D241">
        <f t="shared" si="44"/>
        <v>2009</v>
      </c>
      <c r="E241">
        <f t="shared" si="45"/>
        <v>2009</v>
      </c>
      <c r="F241">
        <f t="shared" si="46"/>
        <v>2009</v>
      </c>
      <c r="G241">
        <f t="shared" si="47"/>
        <v>2009</v>
      </c>
      <c r="H241">
        <f t="shared" si="48"/>
        <v>2009</v>
      </c>
    </row>
    <row r="242" spans="1:8" x14ac:dyDescent="0.35">
      <c r="A242" s="1">
        <v>39845</v>
      </c>
      <c r="B242">
        <v>86.4</v>
      </c>
      <c r="D242">
        <f t="shared" si="44"/>
        <v>2009</v>
      </c>
      <c r="E242">
        <f t="shared" si="45"/>
        <v>2009</v>
      </c>
      <c r="F242">
        <f t="shared" si="46"/>
        <v>2009</v>
      </c>
      <c r="G242">
        <f t="shared" si="47"/>
        <v>2009</v>
      </c>
      <c r="H242">
        <f t="shared" si="48"/>
        <v>2009</v>
      </c>
    </row>
    <row r="243" spans="1:8" x14ac:dyDescent="0.35">
      <c r="A243" s="1">
        <v>39873</v>
      </c>
      <c r="B243">
        <v>86.9</v>
      </c>
      <c r="D243">
        <f t="shared" si="44"/>
        <v>2009</v>
      </c>
      <c r="E243">
        <f t="shared" si="45"/>
        <v>2009</v>
      </c>
      <c r="F243">
        <f t="shared" si="46"/>
        <v>2009</v>
      </c>
      <c r="G243">
        <f t="shared" si="47"/>
        <v>2009</v>
      </c>
      <c r="H243">
        <f t="shared" si="48"/>
        <v>2009</v>
      </c>
    </row>
    <row r="244" spans="1:8" x14ac:dyDescent="0.35">
      <c r="A244" s="1">
        <v>39904</v>
      </c>
      <c r="B244">
        <v>89.5</v>
      </c>
      <c r="D244">
        <f t="shared" si="44"/>
        <v>2009</v>
      </c>
      <c r="E244">
        <f t="shared" si="45"/>
        <v>2009</v>
      </c>
      <c r="F244">
        <f t="shared" si="46"/>
        <v>2009</v>
      </c>
      <c r="G244">
        <f t="shared" si="47"/>
        <v>2009</v>
      </c>
      <c r="H244">
        <f t="shared" si="48"/>
        <v>2009</v>
      </c>
    </row>
    <row r="245" spans="1:8" x14ac:dyDescent="0.35">
      <c r="A245" s="1">
        <v>39934</v>
      </c>
      <c r="B245">
        <v>94.5</v>
      </c>
      <c r="D245">
        <f t="shared" si="44"/>
        <v>2009</v>
      </c>
      <c r="E245">
        <f t="shared" si="45"/>
        <v>2009</v>
      </c>
      <c r="F245">
        <f t="shared" si="46"/>
        <v>2009</v>
      </c>
      <c r="G245">
        <f t="shared" si="47"/>
        <v>2009</v>
      </c>
      <c r="H245">
        <f t="shared" si="48"/>
        <v>2009</v>
      </c>
    </row>
    <row r="246" spans="1:8" x14ac:dyDescent="0.35">
      <c r="A246" s="1">
        <v>39965</v>
      </c>
      <c r="B246">
        <v>102.9</v>
      </c>
      <c r="D246">
        <f t="shared" si="44"/>
        <v>2009</v>
      </c>
      <c r="E246">
        <f t="shared" si="45"/>
        <v>2010</v>
      </c>
      <c r="F246">
        <f t="shared" si="46"/>
        <v>2009</v>
      </c>
      <c r="G246">
        <f t="shared" si="47"/>
        <v>2009</v>
      </c>
      <c r="H246">
        <f t="shared" si="48"/>
        <v>2009</v>
      </c>
    </row>
    <row r="247" spans="1:8" x14ac:dyDescent="0.35">
      <c r="A247" s="1">
        <v>39995</v>
      </c>
      <c r="B247">
        <v>99.8</v>
      </c>
      <c r="D247">
        <f t="shared" si="44"/>
        <v>2009</v>
      </c>
      <c r="E247">
        <f t="shared" si="45"/>
        <v>2010</v>
      </c>
      <c r="F247">
        <f t="shared" si="46"/>
        <v>2009</v>
      </c>
      <c r="G247">
        <f t="shared" si="47"/>
        <v>2010</v>
      </c>
      <c r="H247">
        <f t="shared" si="48"/>
        <v>2009</v>
      </c>
    </row>
    <row r="248" spans="1:8" x14ac:dyDescent="0.35">
      <c r="A248" s="1">
        <v>40026</v>
      </c>
      <c r="B248">
        <v>99.7</v>
      </c>
      <c r="D248">
        <f t="shared" si="44"/>
        <v>2009</v>
      </c>
      <c r="E248">
        <f t="shared" si="45"/>
        <v>2010</v>
      </c>
      <c r="F248">
        <f t="shared" si="46"/>
        <v>2009</v>
      </c>
      <c r="G248">
        <f t="shared" si="47"/>
        <v>2010</v>
      </c>
      <c r="H248">
        <f t="shared" si="48"/>
        <v>2009</v>
      </c>
    </row>
    <row r="249" spans="1:8" x14ac:dyDescent="0.35">
      <c r="A249" s="1">
        <v>40057</v>
      </c>
      <c r="B249">
        <v>100.2</v>
      </c>
      <c r="D249">
        <f t="shared" si="44"/>
        <v>2009</v>
      </c>
      <c r="E249">
        <f t="shared" si="45"/>
        <v>2010</v>
      </c>
      <c r="F249">
        <f t="shared" si="46"/>
        <v>2009</v>
      </c>
      <c r="G249">
        <f t="shared" si="47"/>
        <v>2010</v>
      </c>
      <c r="H249">
        <f t="shared" si="48"/>
        <v>2010</v>
      </c>
    </row>
    <row r="250" spans="1:8" x14ac:dyDescent="0.35">
      <c r="A250" s="1">
        <v>40087</v>
      </c>
      <c r="B250">
        <v>95.9</v>
      </c>
      <c r="D250">
        <f t="shared" si="44"/>
        <v>2009</v>
      </c>
      <c r="E250">
        <f t="shared" si="45"/>
        <v>2010</v>
      </c>
      <c r="F250">
        <f t="shared" si="46"/>
        <v>2009</v>
      </c>
      <c r="G250">
        <f t="shared" si="47"/>
        <v>2010</v>
      </c>
      <c r="H250">
        <f t="shared" si="48"/>
        <v>2010</v>
      </c>
    </row>
    <row r="251" spans="1:8" x14ac:dyDescent="0.35">
      <c r="A251" s="1">
        <v>40118</v>
      </c>
      <c r="B251">
        <v>98.5</v>
      </c>
      <c r="D251">
        <f t="shared" si="44"/>
        <v>2009</v>
      </c>
      <c r="E251">
        <f t="shared" si="45"/>
        <v>2010</v>
      </c>
      <c r="F251">
        <f t="shared" si="46"/>
        <v>2010</v>
      </c>
      <c r="G251">
        <f t="shared" si="47"/>
        <v>2010</v>
      </c>
      <c r="H251">
        <f t="shared" si="48"/>
        <v>2010</v>
      </c>
    </row>
    <row r="252" spans="1:8" x14ac:dyDescent="0.35">
      <c r="A252" s="1">
        <v>40148</v>
      </c>
      <c r="B252">
        <v>96</v>
      </c>
      <c r="D252">
        <f t="shared" si="44"/>
        <v>2009</v>
      </c>
      <c r="E252">
        <f t="shared" si="45"/>
        <v>2010</v>
      </c>
      <c r="F252">
        <f t="shared" si="46"/>
        <v>2010</v>
      </c>
      <c r="G252">
        <f t="shared" si="47"/>
        <v>2010</v>
      </c>
      <c r="H252">
        <f t="shared" si="48"/>
        <v>2010</v>
      </c>
    </row>
    <row r="253" spans="1:8" x14ac:dyDescent="0.35">
      <c r="A253" s="1">
        <v>40179</v>
      </c>
      <c r="B253">
        <v>98.9</v>
      </c>
      <c r="D253">
        <f t="shared" si="44"/>
        <v>2010</v>
      </c>
      <c r="E253">
        <f t="shared" si="45"/>
        <v>2010</v>
      </c>
      <c r="F253">
        <f t="shared" si="46"/>
        <v>2010</v>
      </c>
      <c r="G253">
        <f t="shared" si="47"/>
        <v>2010</v>
      </c>
      <c r="H253">
        <f t="shared" si="48"/>
        <v>2010</v>
      </c>
    </row>
    <row r="254" spans="1:8" x14ac:dyDescent="0.35">
      <c r="A254" s="1">
        <v>40210</v>
      </c>
      <c r="B254">
        <v>98.9</v>
      </c>
      <c r="D254">
        <f t="shared" si="44"/>
        <v>2010</v>
      </c>
      <c r="E254">
        <f t="shared" si="45"/>
        <v>2010</v>
      </c>
      <c r="F254">
        <f t="shared" si="46"/>
        <v>2010</v>
      </c>
      <c r="G254">
        <f t="shared" si="47"/>
        <v>2010</v>
      </c>
      <c r="H254">
        <f t="shared" si="48"/>
        <v>2010</v>
      </c>
    </row>
    <row r="255" spans="1:8" x14ac:dyDescent="0.35">
      <c r="A255" s="1">
        <v>40238</v>
      </c>
      <c r="B255">
        <v>98.7</v>
      </c>
      <c r="D255">
        <f t="shared" si="44"/>
        <v>2010</v>
      </c>
      <c r="E255">
        <f t="shared" si="45"/>
        <v>2010</v>
      </c>
      <c r="F255">
        <f t="shared" si="46"/>
        <v>2010</v>
      </c>
      <c r="G255">
        <f t="shared" si="47"/>
        <v>2010</v>
      </c>
      <c r="H255">
        <f t="shared" si="48"/>
        <v>2010</v>
      </c>
    </row>
    <row r="256" spans="1:8" x14ac:dyDescent="0.35">
      <c r="A256" s="1">
        <v>40269</v>
      </c>
      <c r="B256">
        <v>98.8</v>
      </c>
      <c r="D256">
        <f t="shared" si="44"/>
        <v>2010</v>
      </c>
      <c r="E256">
        <f t="shared" si="45"/>
        <v>2010</v>
      </c>
      <c r="F256">
        <f t="shared" si="46"/>
        <v>2010</v>
      </c>
      <c r="G256">
        <f t="shared" si="47"/>
        <v>2010</v>
      </c>
      <c r="H256">
        <f t="shared" si="48"/>
        <v>2010</v>
      </c>
    </row>
    <row r="257" spans="1:8" x14ac:dyDescent="0.35">
      <c r="A257" s="1">
        <v>40299</v>
      </c>
      <c r="B257">
        <v>98.8</v>
      </c>
      <c r="D257">
        <f t="shared" si="44"/>
        <v>2010</v>
      </c>
      <c r="E257">
        <f t="shared" si="45"/>
        <v>2010</v>
      </c>
      <c r="F257">
        <f t="shared" si="46"/>
        <v>2010</v>
      </c>
      <c r="G257">
        <f t="shared" si="47"/>
        <v>2010</v>
      </c>
      <c r="H257">
        <f t="shared" si="48"/>
        <v>2010</v>
      </c>
    </row>
    <row r="258" spans="1:8" x14ac:dyDescent="0.35">
      <c r="A258" s="1">
        <v>40330</v>
      </c>
      <c r="B258">
        <v>95.5</v>
      </c>
      <c r="D258">
        <f t="shared" si="44"/>
        <v>2010</v>
      </c>
      <c r="E258">
        <f t="shared" si="45"/>
        <v>2011</v>
      </c>
      <c r="F258">
        <f t="shared" si="46"/>
        <v>2010</v>
      </c>
      <c r="G258">
        <f t="shared" si="47"/>
        <v>2010</v>
      </c>
      <c r="H258">
        <f t="shared" si="48"/>
        <v>2010</v>
      </c>
    </row>
    <row r="259" spans="1:8" x14ac:dyDescent="0.35">
      <c r="A259" s="1">
        <v>40360</v>
      </c>
      <c r="B259">
        <v>93.9</v>
      </c>
      <c r="D259">
        <f t="shared" si="44"/>
        <v>2010</v>
      </c>
      <c r="E259">
        <f t="shared" si="45"/>
        <v>2011</v>
      </c>
      <c r="F259">
        <f t="shared" si="46"/>
        <v>2010</v>
      </c>
      <c r="G259">
        <f t="shared" si="47"/>
        <v>2011</v>
      </c>
      <c r="H259">
        <f t="shared" si="48"/>
        <v>2010</v>
      </c>
    </row>
    <row r="260" spans="1:8" x14ac:dyDescent="0.35">
      <c r="A260" s="1">
        <v>40391</v>
      </c>
      <c r="B260">
        <v>97.3</v>
      </c>
      <c r="D260">
        <f t="shared" si="44"/>
        <v>2010</v>
      </c>
      <c r="E260">
        <f t="shared" si="45"/>
        <v>2011</v>
      </c>
      <c r="F260">
        <f t="shared" si="46"/>
        <v>2010</v>
      </c>
      <c r="G260">
        <f t="shared" si="47"/>
        <v>2011</v>
      </c>
      <c r="H260">
        <f t="shared" si="48"/>
        <v>2010</v>
      </c>
    </row>
    <row r="261" spans="1:8" x14ac:dyDescent="0.35">
      <c r="A261" s="1">
        <v>40422</v>
      </c>
      <c r="B261">
        <v>98.9</v>
      </c>
      <c r="D261">
        <f t="shared" si="44"/>
        <v>2010</v>
      </c>
      <c r="E261">
        <f t="shared" si="45"/>
        <v>2011</v>
      </c>
      <c r="F261">
        <f t="shared" si="46"/>
        <v>2010</v>
      </c>
      <c r="G261">
        <f t="shared" si="47"/>
        <v>2011</v>
      </c>
      <c r="H261">
        <f t="shared" si="48"/>
        <v>2011</v>
      </c>
    </row>
    <row r="262" spans="1:8" x14ac:dyDescent="0.35">
      <c r="A262" s="1">
        <v>40452</v>
      </c>
      <c r="B262">
        <v>95.9</v>
      </c>
      <c r="D262">
        <f t="shared" si="44"/>
        <v>2010</v>
      </c>
      <c r="E262">
        <f t="shared" si="45"/>
        <v>2011</v>
      </c>
      <c r="F262">
        <f t="shared" si="46"/>
        <v>2010</v>
      </c>
      <c r="G262">
        <f t="shared" si="47"/>
        <v>2011</v>
      </c>
      <c r="H262">
        <f t="shared" si="48"/>
        <v>2011</v>
      </c>
    </row>
    <row r="263" spans="1:8" x14ac:dyDescent="0.35">
      <c r="A263" s="1">
        <v>40483</v>
      </c>
      <c r="B263">
        <v>95.6</v>
      </c>
      <c r="D263">
        <f t="shared" si="44"/>
        <v>2010</v>
      </c>
      <c r="E263">
        <f t="shared" si="45"/>
        <v>2011</v>
      </c>
      <c r="F263">
        <f t="shared" si="46"/>
        <v>2011</v>
      </c>
      <c r="G263">
        <f t="shared" si="47"/>
        <v>2011</v>
      </c>
      <c r="H263">
        <f t="shared" si="48"/>
        <v>2011</v>
      </c>
    </row>
    <row r="264" spans="1:8" x14ac:dyDescent="0.35">
      <c r="A264" s="1">
        <v>40513</v>
      </c>
      <c r="B264">
        <v>98.4</v>
      </c>
      <c r="D264">
        <f t="shared" si="44"/>
        <v>2010</v>
      </c>
      <c r="E264">
        <f t="shared" si="45"/>
        <v>2011</v>
      </c>
      <c r="F264">
        <f t="shared" si="46"/>
        <v>2011</v>
      </c>
      <c r="G264">
        <f t="shared" si="47"/>
        <v>2011</v>
      </c>
      <c r="H264">
        <f t="shared" si="48"/>
        <v>2011</v>
      </c>
    </row>
    <row r="265" spans="1:8" x14ac:dyDescent="0.35">
      <c r="A265" s="1">
        <v>40544</v>
      </c>
      <c r="B265">
        <v>106.1</v>
      </c>
      <c r="D265">
        <f t="shared" si="44"/>
        <v>2011</v>
      </c>
      <c r="E265">
        <f t="shared" si="45"/>
        <v>2011</v>
      </c>
      <c r="F265">
        <f t="shared" si="46"/>
        <v>2011</v>
      </c>
      <c r="G265">
        <f t="shared" si="47"/>
        <v>2011</v>
      </c>
      <c r="H265">
        <f t="shared" si="48"/>
        <v>2011</v>
      </c>
    </row>
    <row r="266" spans="1:8" x14ac:dyDescent="0.35">
      <c r="A266" s="1">
        <v>40575</v>
      </c>
      <c r="B266">
        <v>108</v>
      </c>
      <c r="D266">
        <f t="shared" si="44"/>
        <v>2011</v>
      </c>
      <c r="E266">
        <f t="shared" si="45"/>
        <v>2011</v>
      </c>
      <c r="F266">
        <f t="shared" si="46"/>
        <v>2011</v>
      </c>
      <c r="G266">
        <f t="shared" si="47"/>
        <v>2011</v>
      </c>
      <c r="H266">
        <f t="shared" si="48"/>
        <v>2011</v>
      </c>
    </row>
    <row r="267" spans="1:8" x14ac:dyDescent="0.35">
      <c r="A267" s="1">
        <v>40603</v>
      </c>
      <c r="B267">
        <v>114.3</v>
      </c>
      <c r="D267">
        <f t="shared" si="44"/>
        <v>2011</v>
      </c>
      <c r="E267">
        <f t="shared" si="45"/>
        <v>2011</v>
      </c>
      <c r="F267">
        <f t="shared" si="46"/>
        <v>2011</v>
      </c>
      <c r="G267">
        <f t="shared" si="47"/>
        <v>2011</v>
      </c>
      <c r="H267">
        <f t="shared" si="48"/>
        <v>2011</v>
      </c>
    </row>
    <row r="268" spans="1:8" x14ac:dyDescent="0.35">
      <c r="A268" s="1">
        <v>40634</v>
      </c>
      <c r="B268">
        <v>119.8</v>
      </c>
      <c r="D268">
        <f t="shared" si="44"/>
        <v>2011</v>
      </c>
      <c r="E268">
        <f t="shared" si="45"/>
        <v>2011</v>
      </c>
      <c r="F268">
        <f t="shared" si="46"/>
        <v>2011</v>
      </c>
      <c r="G268">
        <f t="shared" si="47"/>
        <v>2011</v>
      </c>
      <c r="H268">
        <f t="shared" si="48"/>
        <v>2011</v>
      </c>
    </row>
    <row r="269" spans="1:8" x14ac:dyDescent="0.35">
      <c r="A269" s="1">
        <v>40664</v>
      </c>
      <c r="B269">
        <v>126.2</v>
      </c>
      <c r="D269">
        <f t="shared" si="44"/>
        <v>2011</v>
      </c>
      <c r="E269">
        <f t="shared" si="45"/>
        <v>2011</v>
      </c>
      <c r="F269">
        <f t="shared" si="46"/>
        <v>2011</v>
      </c>
      <c r="G269">
        <f t="shared" si="47"/>
        <v>2011</v>
      </c>
      <c r="H269">
        <f t="shared" si="48"/>
        <v>2011</v>
      </c>
    </row>
    <row r="270" spans="1:8" x14ac:dyDescent="0.35">
      <c r="A270" s="1">
        <v>40695</v>
      </c>
      <c r="B270">
        <v>119.3</v>
      </c>
      <c r="D270">
        <f t="shared" ref="D270:D333" si="49">YEAR(A270)</f>
        <v>2011</v>
      </c>
      <c r="E270">
        <f t="shared" ref="E270:E333" si="50">IF(MONTH(A270)&lt;6,YEAR(A270),YEAR(A270)+1)</f>
        <v>2012</v>
      </c>
      <c r="F270">
        <f t="shared" ref="F270:F333" si="51">IF(MONTH(A270)&lt;11,YEAR(A270),YEAR(A270)+1)</f>
        <v>2011</v>
      </c>
      <c r="G270">
        <f t="shared" ref="G270:G333" si="52">IF(MONTH(A270)&lt;7,YEAR(A270),YEAR(A270)+1)</f>
        <v>2011</v>
      </c>
      <c r="H270">
        <f t="shared" ref="H270:H333" si="53">IF(MONTH(A270)&lt;9,YEAR(A270),YEAR(A270)+1)</f>
        <v>2011</v>
      </c>
    </row>
    <row r="271" spans="1:8" x14ac:dyDescent="0.35">
      <c r="A271" s="1">
        <v>40725</v>
      </c>
      <c r="B271">
        <v>115.2</v>
      </c>
      <c r="D271">
        <f t="shared" si="49"/>
        <v>2011</v>
      </c>
      <c r="E271">
        <f t="shared" si="50"/>
        <v>2012</v>
      </c>
      <c r="F271">
        <f t="shared" si="51"/>
        <v>2011</v>
      </c>
      <c r="G271">
        <f t="shared" si="52"/>
        <v>2012</v>
      </c>
      <c r="H271">
        <f t="shared" si="53"/>
        <v>2011</v>
      </c>
    </row>
    <row r="272" spans="1:8" x14ac:dyDescent="0.35">
      <c r="A272" s="1">
        <v>40756</v>
      </c>
      <c r="B272">
        <v>116.4</v>
      </c>
      <c r="D272">
        <f t="shared" si="49"/>
        <v>2011</v>
      </c>
      <c r="E272">
        <f t="shared" si="50"/>
        <v>2012</v>
      </c>
      <c r="F272">
        <f t="shared" si="51"/>
        <v>2011</v>
      </c>
      <c r="G272">
        <f t="shared" si="52"/>
        <v>2012</v>
      </c>
      <c r="H272">
        <f t="shared" si="53"/>
        <v>2011</v>
      </c>
    </row>
    <row r="273" spans="1:8" x14ac:dyDescent="0.35">
      <c r="A273" s="1">
        <v>40787</v>
      </c>
      <c r="B273">
        <v>114.4</v>
      </c>
      <c r="D273">
        <f t="shared" si="49"/>
        <v>2011</v>
      </c>
      <c r="E273">
        <f t="shared" si="50"/>
        <v>2012</v>
      </c>
      <c r="F273">
        <f t="shared" si="51"/>
        <v>2011</v>
      </c>
      <c r="G273">
        <f t="shared" si="52"/>
        <v>2012</v>
      </c>
      <c r="H273">
        <f t="shared" si="53"/>
        <v>2012</v>
      </c>
    </row>
    <row r="274" spans="1:8" x14ac:dyDescent="0.35">
      <c r="A274" s="1">
        <v>40817</v>
      </c>
      <c r="B274">
        <v>116.1</v>
      </c>
      <c r="D274">
        <f t="shared" si="49"/>
        <v>2011</v>
      </c>
      <c r="E274">
        <f t="shared" si="50"/>
        <v>2012</v>
      </c>
      <c r="F274">
        <f t="shared" si="51"/>
        <v>2011</v>
      </c>
      <c r="G274">
        <f t="shared" si="52"/>
        <v>2012</v>
      </c>
      <c r="H274">
        <f t="shared" si="53"/>
        <v>2012</v>
      </c>
    </row>
    <row r="275" spans="1:8" x14ac:dyDescent="0.35">
      <c r="A275" s="1">
        <v>40848</v>
      </c>
      <c r="B275">
        <v>113.2</v>
      </c>
      <c r="D275">
        <f t="shared" si="49"/>
        <v>2011</v>
      </c>
      <c r="E275">
        <f t="shared" si="50"/>
        <v>2012</v>
      </c>
      <c r="F275">
        <f t="shared" si="51"/>
        <v>2012</v>
      </c>
      <c r="G275">
        <f t="shared" si="52"/>
        <v>2012</v>
      </c>
      <c r="H275">
        <f t="shared" si="53"/>
        <v>2012</v>
      </c>
    </row>
    <row r="276" spans="1:8" x14ac:dyDescent="0.35">
      <c r="A276" s="1">
        <v>40878</v>
      </c>
      <c r="B276">
        <v>106.2</v>
      </c>
      <c r="D276">
        <f t="shared" si="49"/>
        <v>2011</v>
      </c>
      <c r="E276">
        <f t="shared" si="50"/>
        <v>2012</v>
      </c>
      <c r="F276">
        <f t="shared" si="51"/>
        <v>2012</v>
      </c>
      <c r="G276">
        <f t="shared" si="52"/>
        <v>2012</v>
      </c>
      <c r="H276">
        <f t="shared" si="53"/>
        <v>2012</v>
      </c>
    </row>
    <row r="277" spans="1:8" x14ac:dyDescent="0.35">
      <c r="A277" s="1">
        <v>40909</v>
      </c>
      <c r="B277">
        <v>108</v>
      </c>
      <c r="D277">
        <f t="shared" si="49"/>
        <v>2012</v>
      </c>
      <c r="E277">
        <f t="shared" si="50"/>
        <v>2012</v>
      </c>
      <c r="F277">
        <f t="shared" si="51"/>
        <v>2012</v>
      </c>
      <c r="G277">
        <f t="shared" si="52"/>
        <v>2012</v>
      </c>
      <c r="H277">
        <f t="shared" si="53"/>
        <v>2012</v>
      </c>
    </row>
    <row r="278" spans="1:8" x14ac:dyDescent="0.35">
      <c r="A278" s="1">
        <v>40940</v>
      </c>
      <c r="B278">
        <v>108.6</v>
      </c>
      <c r="D278">
        <f t="shared" si="49"/>
        <v>2012</v>
      </c>
      <c r="E278">
        <f t="shared" si="50"/>
        <v>2012</v>
      </c>
      <c r="F278">
        <f t="shared" si="51"/>
        <v>2012</v>
      </c>
      <c r="G278">
        <f t="shared" si="52"/>
        <v>2012</v>
      </c>
      <c r="H278">
        <f t="shared" si="53"/>
        <v>2012</v>
      </c>
    </row>
    <row r="279" spans="1:8" x14ac:dyDescent="0.35">
      <c r="A279" s="1">
        <v>40969</v>
      </c>
      <c r="B279">
        <v>117.3</v>
      </c>
      <c r="D279">
        <f t="shared" si="49"/>
        <v>2012</v>
      </c>
      <c r="E279">
        <f t="shared" si="50"/>
        <v>2012</v>
      </c>
      <c r="F279">
        <f t="shared" si="51"/>
        <v>2012</v>
      </c>
      <c r="G279">
        <f t="shared" si="52"/>
        <v>2012</v>
      </c>
      <c r="H279">
        <f t="shared" si="53"/>
        <v>2012</v>
      </c>
    </row>
    <row r="280" spans="1:8" x14ac:dyDescent="0.35">
      <c r="A280" s="1">
        <v>41000</v>
      </c>
      <c r="B280">
        <v>123.2</v>
      </c>
      <c r="D280">
        <f t="shared" si="49"/>
        <v>2012</v>
      </c>
      <c r="E280">
        <f t="shared" si="50"/>
        <v>2012</v>
      </c>
      <c r="F280">
        <f t="shared" si="51"/>
        <v>2012</v>
      </c>
      <c r="G280">
        <f t="shared" si="52"/>
        <v>2012</v>
      </c>
      <c r="H280">
        <f t="shared" si="53"/>
        <v>2012</v>
      </c>
    </row>
    <row r="281" spans="1:8" x14ac:dyDescent="0.35">
      <c r="A281" s="1">
        <v>41030</v>
      </c>
      <c r="B281">
        <v>122.1</v>
      </c>
      <c r="D281">
        <f t="shared" si="49"/>
        <v>2012</v>
      </c>
      <c r="E281">
        <f t="shared" si="50"/>
        <v>2012</v>
      </c>
      <c r="F281">
        <f t="shared" si="51"/>
        <v>2012</v>
      </c>
      <c r="G281">
        <f t="shared" si="52"/>
        <v>2012</v>
      </c>
      <c r="H281">
        <f t="shared" si="53"/>
        <v>2012</v>
      </c>
    </row>
    <row r="282" spans="1:8" x14ac:dyDescent="0.35">
      <c r="A282" s="1">
        <v>41061</v>
      </c>
      <c r="B282">
        <v>121.9</v>
      </c>
      <c r="D282">
        <f t="shared" si="49"/>
        <v>2012</v>
      </c>
      <c r="E282">
        <f t="shared" si="50"/>
        <v>2013</v>
      </c>
      <c r="F282">
        <f t="shared" si="51"/>
        <v>2012</v>
      </c>
      <c r="G282">
        <f t="shared" si="52"/>
        <v>2012</v>
      </c>
      <c r="H282">
        <f t="shared" si="53"/>
        <v>2012</v>
      </c>
    </row>
    <row r="283" spans="1:8" x14ac:dyDescent="0.35">
      <c r="A283" s="1">
        <v>41091</v>
      </c>
      <c r="B283">
        <v>121.9</v>
      </c>
      <c r="D283">
        <f t="shared" si="49"/>
        <v>2012</v>
      </c>
      <c r="E283">
        <f t="shared" si="50"/>
        <v>2013</v>
      </c>
      <c r="F283">
        <f t="shared" si="51"/>
        <v>2012</v>
      </c>
      <c r="G283">
        <f t="shared" si="52"/>
        <v>2013</v>
      </c>
      <c r="H283">
        <f t="shared" si="53"/>
        <v>2012</v>
      </c>
    </row>
    <row r="284" spans="1:8" x14ac:dyDescent="0.35">
      <c r="A284" s="1">
        <v>41122</v>
      </c>
      <c r="B284">
        <v>121.9</v>
      </c>
      <c r="D284">
        <f t="shared" si="49"/>
        <v>2012</v>
      </c>
      <c r="E284">
        <f t="shared" si="50"/>
        <v>2013</v>
      </c>
      <c r="F284">
        <f t="shared" si="51"/>
        <v>2012</v>
      </c>
      <c r="G284">
        <f t="shared" si="52"/>
        <v>2013</v>
      </c>
      <c r="H284">
        <f t="shared" si="53"/>
        <v>2012</v>
      </c>
    </row>
    <row r="285" spans="1:8" x14ac:dyDescent="0.35">
      <c r="A285" s="1">
        <v>41153</v>
      </c>
      <c r="B285">
        <v>125</v>
      </c>
      <c r="D285">
        <f t="shared" si="49"/>
        <v>2012</v>
      </c>
      <c r="E285">
        <f t="shared" si="50"/>
        <v>2013</v>
      </c>
      <c r="F285">
        <f t="shared" si="51"/>
        <v>2012</v>
      </c>
      <c r="G285">
        <f t="shared" si="52"/>
        <v>2013</v>
      </c>
      <c r="H285">
        <f t="shared" si="53"/>
        <v>2013</v>
      </c>
    </row>
    <row r="286" spans="1:8" x14ac:dyDescent="0.35">
      <c r="A286" s="1">
        <v>41183</v>
      </c>
      <c r="B286">
        <v>125.8</v>
      </c>
      <c r="D286">
        <f t="shared" si="49"/>
        <v>2012</v>
      </c>
      <c r="E286">
        <f t="shared" si="50"/>
        <v>2013</v>
      </c>
      <c r="F286">
        <f t="shared" si="51"/>
        <v>2012</v>
      </c>
      <c r="G286">
        <f t="shared" si="52"/>
        <v>2013</v>
      </c>
      <c r="H286">
        <f t="shared" si="53"/>
        <v>2013</v>
      </c>
    </row>
    <row r="287" spans="1:8" x14ac:dyDescent="0.35">
      <c r="A287" s="1">
        <v>41214</v>
      </c>
      <c r="B287">
        <v>115.4</v>
      </c>
      <c r="D287">
        <f t="shared" si="49"/>
        <v>2012</v>
      </c>
      <c r="E287">
        <f t="shared" si="50"/>
        <v>2013</v>
      </c>
      <c r="F287">
        <f t="shared" si="51"/>
        <v>2013</v>
      </c>
      <c r="G287">
        <f t="shared" si="52"/>
        <v>2013</v>
      </c>
      <c r="H287">
        <f t="shared" si="53"/>
        <v>2013</v>
      </c>
    </row>
    <row r="288" spans="1:8" x14ac:dyDescent="0.35">
      <c r="A288" s="1">
        <v>41244</v>
      </c>
      <c r="B288">
        <v>109</v>
      </c>
      <c r="D288">
        <f t="shared" si="49"/>
        <v>2012</v>
      </c>
      <c r="E288">
        <f t="shared" si="50"/>
        <v>2013</v>
      </c>
      <c r="F288">
        <f t="shared" si="51"/>
        <v>2013</v>
      </c>
      <c r="G288">
        <f t="shared" si="52"/>
        <v>2013</v>
      </c>
      <c r="H288">
        <f t="shared" si="53"/>
        <v>2013</v>
      </c>
    </row>
    <row r="289" spans="1:8" x14ac:dyDescent="0.35">
      <c r="A289" s="1">
        <v>41275</v>
      </c>
      <c r="B289">
        <v>105.1</v>
      </c>
      <c r="D289">
        <f t="shared" si="49"/>
        <v>2013</v>
      </c>
      <c r="E289">
        <f t="shared" si="50"/>
        <v>2013</v>
      </c>
      <c r="F289">
        <f t="shared" si="51"/>
        <v>2013</v>
      </c>
      <c r="G289">
        <f t="shared" si="52"/>
        <v>2013</v>
      </c>
      <c r="H289">
        <f t="shared" si="53"/>
        <v>2013</v>
      </c>
    </row>
    <row r="290" spans="1:8" x14ac:dyDescent="0.35">
      <c r="A290" s="1">
        <v>41306</v>
      </c>
      <c r="B290">
        <v>114.1</v>
      </c>
      <c r="D290">
        <f t="shared" si="49"/>
        <v>2013</v>
      </c>
      <c r="E290">
        <f t="shared" si="50"/>
        <v>2013</v>
      </c>
      <c r="F290">
        <f t="shared" si="51"/>
        <v>2013</v>
      </c>
      <c r="G290">
        <f t="shared" si="52"/>
        <v>2013</v>
      </c>
      <c r="H290">
        <f t="shared" si="53"/>
        <v>2013</v>
      </c>
    </row>
    <row r="291" spans="1:8" x14ac:dyDescent="0.35">
      <c r="A291" s="1">
        <v>41334</v>
      </c>
      <c r="B291">
        <v>123.1</v>
      </c>
      <c r="D291">
        <f t="shared" si="49"/>
        <v>2013</v>
      </c>
      <c r="E291">
        <f t="shared" si="50"/>
        <v>2013</v>
      </c>
      <c r="F291">
        <f t="shared" si="51"/>
        <v>2013</v>
      </c>
      <c r="G291">
        <f t="shared" si="52"/>
        <v>2013</v>
      </c>
      <c r="H291">
        <f t="shared" si="53"/>
        <v>2013</v>
      </c>
    </row>
    <row r="292" spans="1:8" x14ac:dyDescent="0.35">
      <c r="A292" s="1">
        <v>41365</v>
      </c>
      <c r="B292">
        <v>122.8</v>
      </c>
      <c r="D292">
        <f t="shared" si="49"/>
        <v>2013</v>
      </c>
      <c r="E292">
        <f t="shared" si="50"/>
        <v>2013</v>
      </c>
      <c r="F292">
        <f t="shared" si="51"/>
        <v>2013</v>
      </c>
      <c r="G292">
        <f t="shared" si="52"/>
        <v>2013</v>
      </c>
      <c r="H292">
        <f t="shared" si="53"/>
        <v>2013</v>
      </c>
    </row>
    <row r="293" spans="1:8" x14ac:dyDescent="0.35">
      <c r="A293" s="1">
        <v>41395</v>
      </c>
      <c r="B293">
        <v>123.5</v>
      </c>
      <c r="D293">
        <f t="shared" si="49"/>
        <v>2013</v>
      </c>
      <c r="E293">
        <f t="shared" si="50"/>
        <v>2013</v>
      </c>
      <c r="F293">
        <f t="shared" si="51"/>
        <v>2013</v>
      </c>
      <c r="G293">
        <f t="shared" si="52"/>
        <v>2013</v>
      </c>
      <c r="H293">
        <f t="shared" si="53"/>
        <v>2013</v>
      </c>
    </row>
    <row r="294" spans="1:8" x14ac:dyDescent="0.35">
      <c r="A294" s="1">
        <v>41426</v>
      </c>
      <c r="B294">
        <v>134.80000000000001</v>
      </c>
      <c r="D294">
        <f t="shared" si="49"/>
        <v>2013</v>
      </c>
      <c r="E294">
        <f t="shared" si="50"/>
        <v>2014</v>
      </c>
      <c r="F294">
        <f t="shared" si="51"/>
        <v>2013</v>
      </c>
      <c r="G294">
        <f t="shared" si="52"/>
        <v>2013</v>
      </c>
      <c r="H294">
        <f t="shared" si="53"/>
        <v>2013</v>
      </c>
    </row>
    <row r="295" spans="1:8" x14ac:dyDescent="0.35">
      <c r="A295" s="1">
        <v>41456</v>
      </c>
      <c r="B295">
        <v>131.5</v>
      </c>
      <c r="D295">
        <f t="shared" si="49"/>
        <v>2013</v>
      </c>
      <c r="E295">
        <f t="shared" si="50"/>
        <v>2014</v>
      </c>
      <c r="F295">
        <f t="shared" si="51"/>
        <v>2013</v>
      </c>
      <c r="G295">
        <f t="shared" si="52"/>
        <v>2014</v>
      </c>
      <c r="H295">
        <f t="shared" si="53"/>
        <v>2013</v>
      </c>
    </row>
    <row r="296" spans="1:8" x14ac:dyDescent="0.35">
      <c r="A296" s="1">
        <v>41487</v>
      </c>
      <c r="B296">
        <v>128.5</v>
      </c>
      <c r="D296">
        <f t="shared" si="49"/>
        <v>2013</v>
      </c>
      <c r="E296">
        <f t="shared" si="50"/>
        <v>2014</v>
      </c>
      <c r="F296">
        <f t="shared" si="51"/>
        <v>2013</v>
      </c>
      <c r="G296">
        <f t="shared" si="52"/>
        <v>2014</v>
      </c>
      <c r="H296">
        <f t="shared" si="53"/>
        <v>2013</v>
      </c>
    </row>
    <row r="297" spans="1:8" x14ac:dyDescent="0.35">
      <c r="A297" s="1">
        <v>41518</v>
      </c>
      <c r="B297">
        <v>125.5</v>
      </c>
      <c r="D297">
        <f t="shared" si="49"/>
        <v>2013</v>
      </c>
      <c r="E297">
        <f t="shared" si="50"/>
        <v>2014</v>
      </c>
      <c r="F297">
        <f t="shared" si="51"/>
        <v>2013</v>
      </c>
      <c r="G297">
        <f t="shared" si="52"/>
        <v>2014</v>
      </c>
      <c r="H297">
        <f t="shared" si="53"/>
        <v>2014</v>
      </c>
    </row>
    <row r="298" spans="1:8" x14ac:dyDescent="0.35">
      <c r="A298" s="1">
        <v>41548</v>
      </c>
      <c r="B298">
        <v>116.4</v>
      </c>
      <c r="D298">
        <f t="shared" si="49"/>
        <v>2013</v>
      </c>
      <c r="E298">
        <f t="shared" si="50"/>
        <v>2014</v>
      </c>
      <c r="F298">
        <f t="shared" si="51"/>
        <v>2013</v>
      </c>
      <c r="G298">
        <f t="shared" si="52"/>
        <v>2014</v>
      </c>
      <c r="H298">
        <f t="shared" si="53"/>
        <v>2014</v>
      </c>
    </row>
    <row r="299" spans="1:8" x14ac:dyDescent="0.35">
      <c r="A299" s="1">
        <v>41579</v>
      </c>
      <c r="B299">
        <v>111.8</v>
      </c>
      <c r="D299">
        <f t="shared" si="49"/>
        <v>2013</v>
      </c>
      <c r="E299">
        <f t="shared" si="50"/>
        <v>2014</v>
      </c>
      <c r="F299">
        <f t="shared" si="51"/>
        <v>2014</v>
      </c>
      <c r="G299">
        <f t="shared" si="52"/>
        <v>2014</v>
      </c>
      <c r="H299">
        <f t="shared" si="53"/>
        <v>2014</v>
      </c>
    </row>
    <row r="300" spans="1:8" x14ac:dyDescent="0.35">
      <c r="A300" s="1">
        <v>41609</v>
      </c>
      <c r="B300">
        <v>107.1</v>
      </c>
      <c r="D300">
        <f t="shared" si="49"/>
        <v>2013</v>
      </c>
      <c r="E300">
        <f t="shared" si="50"/>
        <v>2014</v>
      </c>
      <c r="F300">
        <f t="shared" si="51"/>
        <v>2014</v>
      </c>
      <c r="G300">
        <f t="shared" si="52"/>
        <v>2014</v>
      </c>
      <c r="H300">
        <f t="shared" si="53"/>
        <v>2014</v>
      </c>
    </row>
    <row r="301" spans="1:8" x14ac:dyDescent="0.35">
      <c r="A301" s="1">
        <v>41640</v>
      </c>
      <c r="B301">
        <v>110.1</v>
      </c>
      <c r="D301">
        <f t="shared" si="49"/>
        <v>2014</v>
      </c>
      <c r="E301">
        <f t="shared" si="50"/>
        <v>2014</v>
      </c>
      <c r="F301">
        <f t="shared" si="51"/>
        <v>2014</v>
      </c>
      <c r="G301">
        <f t="shared" si="52"/>
        <v>2014</v>
      </c>
      <c r="H301">
        <f t="shared" si="53"/>
        <v>2014</v>
      </c>
    </row>
    <row r="302" spans="1:8" x14ac:dyDescent="0.35">
      <c r="A302" s="1">
        <v>41671</v>
      </c>
      <c r="B302">
        <v>111.7</v>
      </c>
      <c r="D302">
        <f t="shared" si="49"/>
        <v>2014</v>
      </c>
      <c r="E302">
        <f t="shared" si="50"/>
        <v>2014</v>
      </c>
      <c r="F302">
        <f t="shared" si="51"/>
        <v>2014</v>
      </c>
      <c r="G302">
        <f t="shared" si="52"/>
        <v>2014</v>
      </c>
      <c r="H302">
        <f t="shared" si="53"/>
        <v>2014</v>
      </c>
    </row>
    <row r="303" spans="1:8" x14ac:dyDescent="0.35">
      <c r="A303" s="1">
        <v>41699</v>
      </c>
      <c r="B303">
        <v>124.9</v>
      </c>
      <c r="D303">
        <f t="shared" si="49"/>
        <v>2014</v>
      </c>
      <c r="E303">
        <f t="shared" si="50"/>
        <v>2014</v>
      </c>
      <c r="F303">
        <f t="shared" si="51"/>
        <v>2014</v>
      </c>
      <c r="G303">
        <f t="shared" si="52"/>
        <v>2014</v>
      </c>
      <c r="H303">
        <f t="shared" si="53"/>
        <v>2014</v>
      </c>
    </row>
    <row r="304" spans="1:8" x14ac:dyDescent="0.35">
      <c r="A304" s="1">
        <v>41730</v>
      </c>
      <c r="B304">
        <v>126.9</v>
      </c>
      <c r="D304">
        <f t="shared" si="49"/>
        <v>2014</v>
      </c>
      <c r="E304">
        <f t="shared" si="50"/>
        <v>2014</v>
      </c>
      <c r="F304">
        <f t="shared" si="51"/>
        <v>2014</v>
      </c>
      <c r="G304">
        <f t="shared" si="52"/>
        <v>2014</v>
      </c>
      <c r="H304">
        <f t="shared" si="53"/>
        <v>2014</v>
      </c>
    </row>
    <row r="305" spans="1:8" x14ac:dyDescent="0.35">
      <c r="A305" s="1">
        <v>41760</v>
      </c>
      <c r="B305">
        <v>127.8</v>
      </c>
      <c r="D305">
        <f t="shared" si="49"/>
        <v>2014</v>
      </c>
      <c r="E305">
        <f t="shared" si="50"/>
        <v>2014</v>
      </c>
      <c r="F305">
        <f t="shared" si="51"/>
        <v>2014</v>
      </c>
      <c r="G305">
        <f t="shared" si="52"/>
        <v>2014</v>
      </c>
      <c r="H305">
        <f t="shared" si="53"/>
        <v>2014</v>
      </c>
    </row>
    <row r="306" spans="1:8" x14ac:dyDescent="0.35">
      <c r="A306" s="1">
        <v>41791</v>
      </c>
      <c r="B306">
        <v>129</v>
      </c>
      <c r="D306">
        <f t="shared" si="49"/>
        <v>2014</v>
      </c>
      <c r="E306">
        <f t="shared" si="50"/>
        <v>2015</v>
      </c>
      <c r="F306">
        <f t="shared" si="51"/>
        <v>2014</v>
      </c>
      <c r="G306">
        <f t="shared" si="52"/>
        <v>2014</v>
      </c>
      <c r="H306">
        <f t="shared" si="53"/>
        <v>2014</v>
      </c>
    </row>
    <row r="307" spans="1:8" x14ac:dyDescent="0.35">
      <c r="A307" s="1">
        <v>41821</v>
      </c>
      <c r="B307">
        <v>125.4</v>
      </c>
      <c r="D307">
        <f t="shared" si="49"/>
        <v>2014</v>
      </c>
      <c r="E307">
        <f t="shared" si="50"/>
        <v>2015</v>
      </c>
      <c r="F307">
        <f t="shared" si="51"/>
        <v>2014</v>
      </c>
      <c r="G307">
        <f t="shared" si="52"/>
        <v>2015</v>
      </c>
      <c r="H307">
        <f t="shared" si="53"/>
        <v>2014</v>
      </c>
    </row>
    <row r="308" spans="1:8" x14ac:dyDescent="0.35">
      <c r="A308" s="1">
        <v>41852</v>
      </c>
      <c r="B308">
        <v>123.1</v>
      </c>
      <c r="D308">
        <f t="shared" si="49"/>
        <v>2014</v>
      </c>
      <c r="E308">
        <f t="shared" si="50"/>
        <v>2015</v>
      </c>
      <c r="F308">
        <f t="shared" si="51"/>
        <v>2014</v>
      </c>
      <c r="G308">
        <f t="shared" si="52"/>
        <v>2015</v>
      </c>
      <c r="H308">
        <f t="shared" si="53"/>
        <v>2014</v>
      </c>
    </row>
    <row r="309" spans="1:8" x14ac:dyDescent="0.35">
      <c r="A309" s="1">
        <v>41883</v>
      </c>
      <c r="B309">
        <v>122.5</v>
      </c>
      <c r="D309">
        <f t="shared" si="49"/>
        <v>2014</v>
      </c>
      <c r="E309">
        <f t="shared" si="50"/>
        <v>2015</v>
      </c>
      <c r="F309">
        <f t="shared" si="51"/>
        <v>2014</v>
      </c>
      <c r="G309">
        <f t="shared" si="52"/>
        <v>2015</v>
      </c>
      <c r="H309">
        <f t="shared" si="53"/>
        <v>2015</v>
      </c>
    </row>
    <row r="310" spans="1:8" x14ac:dyDescent="0.35">
      <c r="A310" s="1">
        <v>41913</v>
      </c>
      <c r="B310">
        <v>115.6</v>
      </c>
      <c r="D310">
        <f t="shared" si="49"/>
        <v>2014</v>
      </c>
      <c r="E310">
        <f t="shared" si="50"/>
        <v>2015</v>
      </c>
      <c r="F310">
        <f t="shared" si="51"/>
        <v>2014</v>
      </c>
      <c r="G310">
        <f t="shared" si="52"/>
        <v>2015</v>
      </c>
      <c r="H310">
        <f t="shared" si="53"/>
        <v>2015</v>
      </c>
    </row>
    <row r="311" spans="1:8" x14ac:dyDescent="0.35">
      <c r="A311" s="1">
        <v>41944</v>
      </c>
      <c r="B311">
        <v>106.9</v>
      </c>
      <c r="D311">
        <f t="shared" si="49"/>
        <v>2014</v>
      </c>
      <c r="E311">
        <f t="shared" si="50"/>
        <v>2015</v>
      </c>
      <c r="F311">
        <f t="shared" si="51"/>
        <v>2015</v>
      </c>
      <c r="G311">
        <f t="shared" si="52"/>
        <v>2015</v>
      </c>
      <c r="H311">
        <f t="shared" si="53"/>
        <v>2015</v>
      </c>
    </row>
    <row r="312" spans="1:8" x14ac:dyDescent="0.35">
      <c r="A312" s="1">
        <v>41974</v>
      </c>
      <c r="B312">
        <v>92.1</v>
      </c>
      <c r="D312">
        <f t="shared" si="49"/>
        <v>2014</v>
      </c>
      <c r="E312">
        <f t="shared" si="50"/>
        <v>2015</v>
      </c>
      <c r="F312">
        <f t="shared" si="51"/>
        <v>2015</v>
      </c>
      <c r="G312">
        <f t="shared" si="52"/>
        <v>2015</v>
      </c>
      <c r="H312">
        <f t="shared" si="53"/>
        <v>2015</v>
      </c>
    </row>
    <row r="313" spans="1:8" x14ac:dyDescent="0.35">
      <c r="A313" s="1">
        <v>42005</v>
      </c>
      <c r="B313">
        <v>82.4</v>
      </c>
      <c r="D313">
        <f t="shared" si="49"/>
        <v>2015</v>
      </c>
      <c r="E313">
        <f t="shared" si="50"/>
        <v>2015</v>
      </c>
      <c r="F313">
        <f t="shared" si="51"/>
        <v>2015</v>
      </c>
      <c r="G313">
        <f t="shared" si="52"/>
        <v>2015</v>
      </c>
      <c r="H313">
        <f t="shared" si="53"/>
        <v>2015</v>
      </c>
    </row>
    <row r="314" spans="1:8" x14ac:dyDescent="0.35">
      <c r="A314" s="1">
        <v>42036</v>
      </c>
      <c r="B314">
        <v>89.7</v>
      </c>
      <c r="D314">
        <f t="shared" si="49"/>
        <v>2015</v>
      </c>
      <c r="E314">
        <f t="shared" si="50"/>
        <v>2015</v>
      </c>
      <c r="F314">
        <f t="shared" si="51"/>
        <v>2015</v>
      </c>
      <c r="G314">
        <f t="shared" si="52"/>
        <v>2015</v>
      </c>
      <c r="H314">
        <f t="shared" si="53"/>
        <v>2015</v>
      </c>
    </row>
    <row r="315" spans="1:8" x14ac:dyDescent="0.35">
      <c r="A315" s="1">
        <v>42064</v>
      </c>
      <c r="B315">
        <v>96</v>
      </c>
      <c r="D315">
        <f t="shared" si="49"/>
        <v>2015</v>
      </c>
      <c r="E315">
        <f t="shared" si="50"/>
        <v>2015</v>
      </c>
      <c r="F315">
        <f t="shared" si="51"/>
        <v>2015</v>
      </c>
      <c r="G315">
        <f t="shared" si="52"/>
        <v>2015</v>
      </c>
      <c r="H315">
        <f t="shared" si="53"/>
        <v>2015</v>
      </c>
    </row>
    <row r="316" spans="1:8" x14ac:dyDescent="0.35">
      <c r="A316" s="1">
        <v>42095</v>
      </c>
      <c r="B316">
        <v>93.7</v>
      </c>
      <c r="D316">
        <f t="shared" si="49"/>
        <v>2015</v>
      </c>
      <c r="E316">
        <f t="shared" si="50"/>
        <v>2015</v>
      </c>
      <c r="F316">
        <f t="shared" si="51"/>
        <v>2015</v>
      </c>
      <c r="G316">
        <f t="shared" si="52"/>
        <v>2015</v>
      </c>
      <c r="H316">
        <f t="shared" si="53"/>
        <v>2015</v>
      </c>
    </row>
    <row r="317" spans="1:8" x14ac:dyDescent="0.35">
      <c r="A317" s="1">
        <v>42125</v>
      </c>
      <c r="B317">
        <v>97.8</v>
      </c>
      <c r="D317">
        <f t="shared" si="49"/>
        <v>2015</v>
      </c>
      <c r="E317">
        <f t="shared" si="50"/>
        <v>2015</v>
      </c>
      <c r="F317">
        <f t="shared" si="51"/>
        <v>2015</v>
      </c>
      <c r="G317">
        <f t="shared" si="52"/>
        <v>2015</v>
      </c>
      <c r="H317">
        <f t="shared" si="53"/>
        <v>2015</v>
      </c>
    </row>
    <row r="318" spans="1:8" x14ac:dyDescent="0.35">
      <c r="A318" s="1">
        <v>42156</v>
      </c>
      <c r="B318">
        <v>107.8</v>
      </c>
      <c r="D318">
        <f t="shared" si="49"/>
        <v>2015</v>
      </c>
      <c r="E318">
        <f t="shared" si="50"/>
        <v>2016</v>
      </c>
      <c r="F318">
        <f t="shared" si="51"/>
        <v>2015</v>
      </c>
      <c r="G318">
        <f t="shared" si="52"/>
        <v>2015</v>
      </c>
      <c r="H318">
        <f t="shared" si="53"/>
        <v>2015</v>
      </c>
    </row>
    <row r="319" spans="1:8" x14ac:dyDescent="0.35">
      <c r="A319" s="1">
        <v>42186</v>
      </c>
      <c r="B319">
        <v>104.1</v>
      </c>
      <c r="D319">
        <f t="shared" si="49"/>
        <v>2015</v>
      </c>
      <c r="E319">
        <f t="shared" si="50"/>
        <v>2016</v>
      </c>
      <c r="F319">
        <f t="shared" si="51"/>
        <v>2015</v>
      </c>
      <c r="G319">
        <f t="shared" si="52"/>
        <v>2016</v>
      </c>
      <c r="H319">
        <f t="shared" si="53"/>
        <v>2015</v>
      </c>
    </row>
    <row r="320" spans="1:8" x14ac:dyDescent="0.35">
      <c r="A320" s="1">
        <v>42217</v>
      </c>
      <c r="B320">
        <v>108.7</v>
      </c>
      <c r="D320">
        <f t="shared" si="49"/>
        <v>2015</v>
      </c>
      <c r="E320">
        <f t="shared" si="50"/>
        <v>2016</v>
      </c>
      <c r="F320">
        <f t="shared" si="51"/>
        <v>2015</v>
      </c>
      <c r="G320">
        <f t="shared" si="52"/>
        <v>2016</v>
      </c>
      <c r="H320">
        <f t="shared" si="53"/>
        <v>2015</v>
      </c>
    </row>
    <row r="321" spans="1:8" x14ac:dyDescent="0.35">
      <c r="A321" s="1">
        <v>42248</v>
      </c>
      <c r="B321">
        <v>99.2</v>
      </c>
      <c r="D321">
        <f t="shared" si="49"/>
        <v>2015</v>
      </c>
      <c r="E321">
        <f t="shared" si="50"/>
        <v>2016</v>
      </c>
      <c r="F321">
        <f t="shared" si="51"/>
        <v>2015</v>
      </c>
      <c r="G321">
        <f t="shared" si="52"/>
        <v>2016</v>
      </c>
      <c r="H321">
        <f t="shared" si="53"/>
        <v>2016</v>
      </c>
    </row>
    <row r="322" spans="1:8" x14ac:dyDescent="0.35">
      <c r="A322" s="1">
        <v>42278</v>
      </c>
      <c r="B322">
        <v>103.6</v>
      </c>
      <c r="D322">
        <f t="shared" si="49"/>
        <v>2015</v>
      </c>
      <c r="E322">
        <f t="shared" si="50"/>
        <v>2016</v>
      </c>
      <c r="F322">
        <f t="shared" si="51"/>
        <v>2015</v>
      </c>
      <c r="G322">
        <f t="shared" si="52"/>
        <v>2016</v>
      </c>
      <c r="H322">
        <f t="shared" si="53"/>
        <v>2016</v>
      </c>
    </row>
    <row r="323" spans="1:8" x14ac:dyDescent="0.35">
      <c r="A323" s="1">
        <v>42309</v>
      </c>
      <c r="B323">
        <v>98.4</v>
      </c>
      <c r="D323">
        <f t="shared" si="49"/>
        <v>2015</v>
      </c>
      <c r="E323">
        <f t="shared" si="50"/>
        <v>2016</v>
      </c>
      <c r="F323">
        <f t="shared" si="51"/>
        <v>2016</v>
      </c>
      <c r="G323">
        <f t="shared" si="52"/>
        <v>2016</v>
      </c>
      <c r="H323">
        <f t="shared" si="53"/>
        <v>2016</v>
      </c>
    </row>
    <row r="324" spans="1:8" x14ac:dyDescent="0.35">
      <c r="A324" s="1">
        <v>42339</v>
      </c>
      <c r="B324">
        <v>86.6</v>
      </c>
      <c r="D324">
        <f t="shared" si="49"/>
        <v>2015</v>
      </c>
      <c r="E324">
        <f t="shared" si="50"/>
        <v>2016</v>
      </c>
      <c r="F324">
        <f t="shared" si="51"/>
        <v>2016</v>
      </c>
      <c r="G324">
        <f t="shared" si="52"/>
        <v>2016</v>
      </c>
      <c r="H324">
        <f t="shared" si="53"/>
        <v>2016</v>
      </c>
    </row>
    <row r="325" spans="1:8" x14ac:dyDescent="0.35">
      <c r="A325" s="1">
        <v>42370</v>
      </c>
      <c r="B325">
        <v>83.2</v>
      </c>
      <c r="D325">
        <f t="shared" si="49"/>
        <v>2016</v>
      </c>
      <c r="E325">
        <f t="shared" si="50"/>
        <v>2016</v>
      </c>
      <c r="F325">
        <f t="shared" si="51"/>
        <v>2016</v>
      </c>
      <c r="G325">
        <f t="shared" si="52"/>
        <v>2016</v>
      </c>
      <c r="H325">
        <f t="shared" si="53"/>
        <v>2016</v>
      </c>
    </row>
    <row r="326" spans="1:8" x14ac:dyDescent="0.35">
      <c r="A326" s="1">
        <v>42401</v>
      </c>
      <c r="B326">
        <v>74.7</v>
      </c>
      <c r="D326">
        <f t="shared" si="49"/>
        <v>2016</v>
      </c>
      <c r="E326">
        <f t="shared" si="50"/>
        <v>2016</v>
      </c>
      <c r="F326">
        <f t="shared" si="51"/>
        <v>2016</v>
      </c>
      <c r="G326">
        <f t="shared" si="52"/>
        <v>2016</v>
      </c>
      <c r="H326">
        <f t="shared" si="53"/>
        <v>2016</v>
      </c>
    </row>
    <row r="327" spans="1:8" x14ac:dyDescent="0.35">
      <c r="A327" s="1">
        <v>42430</v>
      </c>
      <c r="B327">
        <v>85</v>
      </c>
      <c r="D327">
        <f t="shared" si="49"/>
        <v>2016</v>
      </c>
      <c r="E327">
        <f t="shared" si="50"/>
        <v>2016</v>
      </c>
      <c r="F327">
        <f t="shared" si="51"/>
        <v>2016</v>
      </c>
      <c r="G327">
        <f t="shared" si="52"/>
        <v>2016</v>
      </c>
      <c r="H327">
        <f t="shared" si="53"/>
        <v>2016</v>
      </c>
    </row>
    <row r="328" spans="1:8" x14ac:dyDescent="0.35">
      <c r="A328" s="1">
        <v>42461</v>
      </c>
      <c r="B328">
        <v>90.3</v>
      </c>
      <c r="D328">
        <f t="shared" si="49"/>
        <v>2016</v>
      </c>
      <c r="E328">
        <f t="shared" si="50"/>
        <v>2016</v>
      </c>
      <c r="F328">
        <f t="shared" si="51"/>
        <v>2016</v>
      </c>
      <c r="G328">
        <f t="shared" si="52"/>
        <v>2016</v>
      </c>
      <c r="H328">
        <f t="shared" si="53"/>
        <v>2016</v>
      </c>
    </row>
    <row r="329" spans="1:8" x14ac:dyDescent="0.35">
      <c r="A329" s="1">
        <v>42491</v>
      </c>
      <c r="B329">
        <v>94.8</v>
      </c>
      <c r="D329">
        <f t="shared" si="49"/>
        <v>2016</v>
      </c>
      <c r="E329">
        <f t="shared" si="50"/>
        <v>2016</v>
      </c>
      <c r="F329">
        <f t="shared" si="51"/>
        <v>2016</v>
      </c>
      <c r="G329">
        <f t="shared" si="52"/>
        <v>2016</v>
      </c>
      <c r="H329">
        <f t="shared" si="53"/>
        <v>2016</v>
      </c>
    </row>
    <row r="330" spans="1:8" x14ac:dyDescent="0.35">
      <c r="A330" s="1">
        <v>42522</v>
      </c>
      <c r="B330">
        <v>112.7</v>
      </c>
      <c r="D330">
        <f t="shared" si="49"/>
        <v>2016</v>
      </c>
      <c r="E330">
        <f t="shared" si="50"/>
        <v>2017</v>
      </c>
      <c r="F330">
        <f t="shared" si="51"/>
        <v>2016</v>
      </c>
      <c r="G330">
        <f t="shared" si="52"/>
        <v>2016</v>
      </c>
      <c r="H330">
        <f t="shared" si="53"/>
        <v>2016</v>
      </c>
    </row>
    <row r="331" spans="1:8" x14ac:dyDescent="0.35">
      <c r="A331" s="1">
        <v>42552</v>
      </c>
      <c r="B331">
        <v>95.5</v>
      </c>
      <c r="D331">
        <f t="shared" si="49"/>
        <v>2016</v>
      </c>
      <c r="E331">
        <f t="shared" si="50"/>
        <v>2017</v>
      </c>
      <c r="F331">
        <f t="shared" si="51"/>
        <v>2016</v>
      </c>
      <c r="G331">
        <f t="shared" si="52"/>
        <v>2017</v>
      </c>
      <c r="H331">
        <f t="shared" si="53"/>
        <v>2016</v>
      </c>
    </row>
    <row r="332" spans="1:8" x14ac:dyDescent="0.35">
      <c r="A332" s="1">
        <v>42583</v>
      </c>
      <c r="B332">
        <v>95</v>
      </c>
      <c r="D332">
        <f t="shared" si="49"/>
        <v>2016</v>
      </c>
      <c r="E332">
        <f t="shared" si="50"/>
        <v>2017</v>
      </c>
      <c r="F332">
        <f t="shared" si="51"/>
        <v>2016</v>
      </c>
      <c r="G332">
        <f t="shared" si="52"/>
        <v>2017</v>
      </c>
      <c r="H332">
        <f t="shared" si="53"/>
        <v>2016</v>
      </c>
    </row>
    <row r="333" spans="1:8" x14ac:dyDescent="0.35">
      <c r="A333" s="1">
        <v>42614</v>
      </c>
      <c r="B333">
        <v>94.8</v>
      </c>
      <c r="D333">
        <f t="shared" si="49"/>
        <v>2016</v>
      </c>
      <c r="E333">
        <f t="shared" si="50"/>
        <v>2017</v>
      </c>
      <c r="F333">
        <f t="shared" si="51"/>
        <v>2016</v>
      </c>
      <c r="G333">
        <f t="shared" si="52"/>
        <v>2017</v>
      </c>
      <c r="H333">
        <f t="shared" si="53"/>
        <v>2017</v>
      </c>
    </row>
    <row r="334" spans="1:8" x14ac:dyDescent="0.35">
      <c r="A334" s="1">
        <v>42644</v>
      </c>
      <c r="B334">
        <v>99.2</v>
      </c>
      <c r="D334">
        <f t="shared" ref="D334:D397" si="54">YEAR(A334)</f>
        <v>2016</v>
      </c>
      <c r="E334">
        <f t="shared" ref="E334:E396" si="55">IF(MONTH(A334)&lt;6,YEAR(A334),YEAR(A334)+1)</f>
        <v>2017</v>
      </c>
      <c r="F334">
        <f t="shared" ref="F334:F396" si="56">IF(MONTH(A334)&lt;11,YEAR(A334),YEAR(A334)+1)</f>
        <v>2016</v>
      </c>
      <c r="G334">
        <f t="shared" ref="G334:G396" si="57">IF(MONTH(A334)&lt;7,YEAR(A334),YEAR(A334)+1)</f>
        <v>2017</v>
      </c>
      <c r="H334">
        <f t="shared" ref="H334:H397" si="58">IF(MONTH(A334)&lt;9,YEAR(A334),YEAR(A334)+1)</f>
        <v>2017</v>
      </c>
    </row>
    <row r="335" spans="1:8" x14ac:dyDescent="0.35">
      <c r="A335" s="1">
        <v>42675</v>
      </c>
      <c r="B335">
        <v>88.1</v>
      </c>
      <c r="D335">
        <f t="shared" si="54"/>
        <v>2016</v>
      </c>
      <c r="E335">
        <f t="shared" si="55"/>
        <v>2017</v>
      </c>
      <c r="F335">
        <f t="shared" si="56"/>
        <v>2017</v>
      </c>
      <c r="G335">
        <f t="shared" si="57"/>
        <v>2017</v>
      </c>
      <c r="H335">
        <f t="shared" si="58"/>
        <v>2017</v>
      </c>
    </row>
    <row r="336" spans="1:8" x14ac:dyDescent="0.35">
      <c r="A336" s="1">
        <v>42705</v>
      </c>
      <c r="B336">
        <v>91.7</v>
      </c>
      <c r="D336">
        <f t="shared" si="54"/>
        <v>2016</v>
      </c>
      <c r="E336">
        <f t="shared" si="55"/>
        <v>2017</v>
      </c>
      <c r="F336">
        <f t="shared" si="56"/>
        <v>2017</v>
      </c>
      <c r="G336">
        <f t="shared" si="57"/>
        <v>2017</v>
      </c>
      <c r="H336">
        <f t="shared" si="58"/>
        <v>2017</v>
      </c>
    </row>
    <row r="337" spans="1:8" x14ac:dyDescent="0.35">
      <c r="A337" s="1">
        <v>42736</v>
      </c>
      <c r="B337">
        <v>101.9</v>
      </c>
      <c r="D337">
        <f t="shared" si="54"/>
        <v>2017</v>
      </c>
      <c r="E337">
        <f t="shared" si="55"/>
        <v>2017</v>
      </c>
      <c r="F337">
        <f t="shared" si="56"/>
        <v>2017</v>
      </c>
      <c r="G337">
        <f t="shared" si="57"/>
        <v>2017</v>
      </c>
      <c r="H337">
        <f t="shared" si="58"/>
        <v>2017</v>
      </c>
    </row>
    <row r="338" spans="1:8" x14ac:dyDescent="0.35">
      <c r="A338" s="1">
        <v>42767</v>
      </c>
      <c r="B338">
        <v>96.3</v>
      </c>
      <c r="D338">
        <f t="shared" si="54"/>
        <v>2017</v>
      </c>
      <c r="E338">
        <f t="shared" si="55"/>
        <v>2017</v>
      </c>
      <c r="F338">
        <f t="shared" si="56"/>
        <v>2017</v>
      </c>
      <c r="G338">
        <f t="shared" si="57"/>
        <v>2017</v>
      </c>
      <c r="H338">
        <f t="shared" si="58"/>
        <v>2017</v>
      </c>
    </row>
    <row r="339" spans="1:8" x14ac:dyDescent="0.35">
      <c r="A339" s="1">
        <v>42795</v>
      </c>
      <c r="B339">
        <v>94.2</v>
      </c>
      <c r="D339">
        <f t="shared" si="54"/>
        <v>2017</v>
      </c>
      <c r="E339">
        <f t="shared" si="55"/>
        <v>2017</v>
      </c>
      <c r="F339">
        <f t="shared" si="56"/>
        <v>2017</v>
      </c>
      <c r="G339">
        <f t="shared" si="57"/>
        <v>2017</v>
      </c>
      <c r="H339">
        <f t="shared" si="58"/>
        <v>2017</v>
      </c>
    </row>
    <row r="340" spans="1:8" x14ac:dyDescent="0.35">
      <c r="A340" s="1">
        <v>42826</v>
      </c>
      <c r="B340">
        <v>101.7</v>
      </c>
      <c r="D340">
        <f t="shared" si="54"/>
        <v>2017</v>
      </c>
      <c r="E340">
        <f t="shared" si="55"/>
        <v>2017</v>
      </c>
      <c r="F340">
        <f t="shared" si="56"/>
        <v>2017</v>
      </c>
      <c r="G340">
        <f t="shared" si="57"/>
        <v>2017</v>
      </c>
      <c r="H340">
        <f t="shared" si="58"/>
        <v>2017</v>
      </c>
    </row>
    <row r="341" spans="1:8" x14ac:dyDescent="0.35">
      <c r="A341" s="1">
        <v>42856</v>
      </c>
      <c r="B341">
        <v>93.3</v>
      </c>
      <c r="D341">
        <f t="shared" si="54"/>
        <v>2017</v>
      </c>
      <c r="E341">
        <f t="shared" si="55"/>
        <v>2017</v>
      </c>
      <c r="F341">
        <f t="shared" si="56"/>
        <v>2017</v>
      </c>
      <c r="G341">
        <f t="shared" si="57"/>
        <v>2017</v>
      </c>
      <c r="H341">
        <f t="shared" si="58"/>
        <v>2017</v>
      </c>
    </row>
    <row r="342" spans="1:8" x14ac:dyDescent="0.35">
      <c r="A342" s="1">
        <v>42887</v>
      </c>
      <c r="B342">
        <v>91.5</v>
      </c>
      <c r="D342">
        <f t="shared" si="54"/>
        <v>2017</v>
      </c>
      <c r="E342">
        <f t="shared" si="55"/>
        <v>2018</v>
      </c>
      <c r="F342">
        <f t="shared" si="56"/>
        <v>2017</v>
      </c>
      <c r="G342">
        <f t="shared" si="57"/>
        <v>2017</v>
      </c>
      <c r="H342">
        <f t="shared" si="58"/>
        <v>2017</v>
      </c>
    </row>
    <row r="343" spans="1:8" x14ac:dyDescent="0.35">
      <c r="A343" s="1">
        <v>42917</v>
      </c>
      <c r="B343">
        <v>87.6</v>
      </c>
      <c r="D343">
        <f t="shared" si="54"/>
        <v>2017</v>
      </c>
      <c r="E343">
        <f t="shared" si="55"/>
        <v>2018</v>
      </c>
      <c r="F343">
        <f t="shared" si="56"/>
        <v>2017</v>
      </c>
      <c r="G343">
        <f t="shared" si="57"/>
        <v>2018</v>
      </c>
      <c r="H343">
        <f t="shared" si="58"/>
        <v>2017</v>
      </c>
    </row>
    <row r="344" spans="1:8" x14ac:dyDescent="0.35">
      <c r="A344" s="1">
        <v>42948</v>
      </c>
      <c r="B344">
        <v>90.1</v>
      </c>
      <c r="D344">
        <f t="shared" si="54"/>
        <v>2017</v>
      </c>
      <c r="E344">
        <f t="shared" si="55"/>
        <v>2018</v>
      </c>
      <c r="F344">
        <f t="shared" si="56"/>
        <v>2017</v>
      </c>
      <c r="G344">
        <f t="shared" si="57"/>
        <v>2018</v>
      </c>
      <c r="H344">
        <f t="shared" si="58"/>
        <v>2017</v>
      </c>
    </row>
    <row r="345" spans="1:8" x14ac:dyDescent="0.35">
      <c r="A345" s="1">
        <v>42979</v>
      </c>
      <c r="B345">
        <v>100.2</v>
      </c>
      <c r="D345">
        <f t="shared" si="54"/>
        <v>2017</v>
      </c>
      <c r="E345">
        <f t="shared" si="55"/>
        <v>2018</v>
      </c>
      <c r="F345">
        <f t="shared" si="56"/>
        <v>2017</v>
      </c>
      <c r="G345">
        <f t="shared" si="57"/>
        <v>2018</v>
      </c>
      <c r="H345">
        <f t="shared" si="58"/>
        <v>2018</v>
      </c>
    </row>
    <row r="346" spans="1:8" x14ac:dyDescent="0.35">
      <c r="A346" s="1">
        <v>43009</v>
      </c>
      <c r="B346">
        <v>99.7</v>
      </c>
      <c r="D346">
        <f t="shared" si="54"/>
        <v>2017</v>
      </c>
      <c r="E346">
        <f t="shared" si="55"/>
        <v>2018</v>
      </c>
      <c r="F346">
        <f t="shared" si="56"/>
        <v>2017</v>
      </c>
      <c r="G346">
        <f t="shared" si="57"/>
        <v>2018</v>
      </c>
      <c r="H346">
        <f t="shared" si="58"/>
        <v>2018</v>
      </c>
    </row>
    <row r="347" spans="1:8" x14ac:dyDescent="0.35">
      <c r="A347" s="1">
        <v>43040</v>
      </c>
      <c r="B347">
        <v>108.9</v>
      </c>
      <c r="D347">
        <f t="shared" si="54"/>
        <v>2017</v>
      </c>
      <c r="E347">
        <f t="shared" si="55"/>
        <v>2018</v>
      </c>
      <c r="F347">
        <f t="shared" si="56"/>
        <v>2018</v>
      </c>
      <c r="G347">
        <f t="shared" si="57"/>
        <v>2018</v>
      </c>
      <c r="H347">
        <f t="shared" si="58"/>
        <v>2018</v>
      </c>
    </row>
    <row r="348" spans="1:8" x14ac:dyDescent="0.35">
      <c r="A348" s="1">
        <v>43070</v>
      </c>
      <c r="B348">
        <v>103.1</v>
      </c>
      <c r="D348">
        <f t="shared" si="54"/>
        <v>2017</v>
      </c>
      <c r="E348">
        <f t="shared" si="55"/>
        <v>2018</v>
      </c>
      <c r="F348">
        <f t="shared" si="56"/>
        <v>2018</v>
      </c>
      <c r="G348">
        <f t="shared" si="57"/>
        <v>2018</v>
      </c>
      <c r="H348">
        <f t="shared" si="58"/>
        <v>2018</v>
      </c>
    </row>
    <row r="349" spans="1:8" x14ac:dyDescent="0.35">
      <c r="A349" s="1">
        <v>43101</v>
      </c>
      <c r="B349">
        <v>107</v>
      </c>
      <c r="D349">
        <f t="shared" si="54"/>
        <v>2018</v>
      </c>
      <c r="E349">
        <f t="shared" si="55"/>
        <v>2018</v>
      </c>
      <c r="F349">
        <f t="shared" si="56"/>
        <v>2018</v>
      </c>
      <c r="G349">
        <f t="shared" si="57"/>
        <v>2018</v>
      </c>
      <c r="H349">
        <f t="shared" si="58"/>
        <v>2018</v>
      </c>
    </row>
    <row r="350" spans="1:8" x14ac:dyDescent="0.35">
      <c r="A350" s="1">
        <v>43132</v>
      </c>
      <c r="B350">
        <v>104.2</v>
      </c>
      <c r="D350">
        <f t="shared" si="54"/>
        <v>2018</v>
      </c>
      <c r="E350">
        <f t="shared" si="55"/>
        <v>2018</v>
      </c>
      <c r="F350">
        <f t="shared" si="56"/>
        <v>2018</v>
      </c>
      <c r="G350">
        <f t="shared" si="57"/>
        <v>2018</v>
      </c>
      <c r="H350">
        <f t="shared" si="58"/>
        <v>2018</v>
      </c>
    </row>
    <row r="351" spans="1:8" x14ac:dyDescent="0.35">
      <c r="A351" s="1">
        <v>43160</v>
      </c>
      <c r="B351">
        <v>106.9</v>
      </c>
      <c r="D351">
        <f t="shared" si="54"/>
        <v>2018</v>
      </c>
      <c r="E351">
        <f t="shared" si="55"/>
        <v>2018</v>
      </c>
      <c r="F351">
        <f t="shared" si="56"/>
        <v>2018</v>
      </c>
      <c r="G351">
        <f t="shared" si="57"/>
        <v>2018</v>
      </c>
      <c r="H351">
        <f t="shared" si="58"/>
        <v>2018</v>
      </c>
    </row>
    <row r="352" spans="1:8" x14ac:dyDescent="0.35">
      <c r="A352" s="1">
        <v>43191</v>
      </c>
      <c r="B352">
        <v>121.1</v>
      </c>
      <c r="D352">
        <f t="shared" si="54"/>
        <v>2018</v>
      </c>
      <c r="E352">
        <f t="shared" si="55"/>
        <v>2018</v>
      </c>
      <c r="F352">
        <f t="shared" si="56"/>
        <v>2018</v>
      </c>
      <c r="G352">
        <f t="shared" si="57"/>
        <v>2018</v>
      </c>
      <c r="H352">
        <f t="shared" si="58"/>
        <v>2018</v>
      </c>
    </row>
    <row r="353" spans="1:8" x14ac:dyDescent="0.35">
      <c r="A353" s="1">
        <v>43221</v>
      </c>
      <c r="B353">
        <v>125.1</v>
      </c>
      <c r="D353">
        <f t="shared" si="54"/>
        <v>2018</v>
      </c>
      <c r="E353">
        <f t="shared" si="55"/>
        <v>2018</v>
      </c>
      <c r="F353">
        <f t="shared" si="56"/>
        <v>2018</v>
      </c>
      <c r="G353">
        <f t="shared" si="57"/>
        <v>2018</v>
      </c>
      <c r="H353">
        <f t="shared" si="58"/>
        <v>2018</v>
      </c>
    </row>
    <row r="354" spans="1:8" x14ac:dyDescent="0.35">
      <c r="A354" s="1">
        <v>43252</v>
      </c>
      <c r="B354">
        <v>125.3</v>
      </c>
      <c r="D354">
        <f t="shared" si="54"/>
        <v>2018</v>
      </c>
      <c r="E354">
        <f t="shared" si="55"/>
        <v>2019</v>
      </c>
      <c r="F354">
        <f t="shared" si="56"/>
        <v>2018</v>
      </c>
      <c r="G354">
        <f t="shared" si="57"/>
        <v>2018</v>
      </c>
      <c r="H354">
        <f t="shared" si="58"/>
        <v>2018</v>
      </c>
    </row>
    <row r="355" spans="1:8" x14ac:dyDescent="0.35">
      <c r="A355" s="1">
        <v>43282</v>
      </c>
      <c r="B355">
        <v>123.4</v>
      </c>
      <c r="D355">
        <f t="shared" si="54"/>
        <v>2018</v>
      </c>
      <c r="E355">
        <f t="shared" si="55"/>
        <v>2019</v>
      </c>
      <c r="F355">
        <f t="shared" si="56"/>
        <v>2018</v>
      </c>
      <c r="G355">
        <f t="shared" si="57"/>
        <v>2019</v>
      </c>
      <c r="H355">
        <f t="shared" si="58"/>
        <v>2018</v>
      </c>
    </row>
    <row r="356" spans="1:8" x14ac:dyDescent="0.35">
      <c r="A356" s="1">
        <v>43313</v>
      </c>
      <c r="B356">
        <v>118</v>
      </c>
      <c r="D356">
        <f t="shared" si="54"/>
        <v>2018</v>
      </c>
      <c r="E356">
        <f t="shared" si="55"/>
        <v>2019</v>
      </c>
      <c r="F356">
        <f t="shared" si="56"/>
        <v>2018</v>
      </c>
      <c r="G356">
        <f t="shared" si="57"/>
        <v>2019</v>
      </c>
      <c r="H356">
        <f t="shared" si="58"/>
        <v>2018</v>
      </c>
    </row>
    <row r="357" spans="1:8" x14ac:dyDescent="0.35">
      <c r="A357" s="1">
        <v>43344</v>
      </c>
      <c r="B357">
        <v>116.6</v>
      </c>
      <c r="D357">
        <f t="shared" si="54"/>
        <v>2018</v>
      </c>
      <c r="E357">
        <f t="shared" si="55"/>
        <v>2019</v>
      </c>
      <c r="F357">
        <f t="shared" si="56"/>
        <v>2018</v>
      </c>
      <c r="G357">
        <f t="shared" si="57"/>
        <v>2019</v>
      </c>
      <c r="H357">
        <f t="shared" si="58"/>
        <v>2019</v>
      </c>
    </row>
    <row r="358" spans="1:8" x14ac:dyDescent="0.35">
      <c r="A358" s="1">
        <v>43374</v>
      </c>
      <c r="B358">
        <v>111.3</v>
      </c>
      <c r="D358">
        <f t="shared" si="54"/>
        <v>2018</v>
      </c>
      <c r="E358">
        <f t="shared" si="55"/>
        <v>2019</v>
      </c>
      <c r="F358">
        <f t="shared" si="56"/>
        <v>2018</v>
      </c>
      <c r="G358">
        <f t="shared" si="57"/>
        <v>2019</v>
      </c>
      <c r="H358">
        <f t="shared" si="58"/>
        <v>2019</v>
      </c>
    </row>
    <row r="359" spans="1:8" x14ac:dyDescent="0.35">
      <c r="A359" s="1">
        <v>43405</v>
      </c>
      <c r="B359">
        <v>102.4</v>
      </c>
      <c r="D359">
        <f t="shared" si="54"/>
        <v>2018</v>
      </c>
      <c r="E359">
        <f t="shared" si="55"/>
        <v>2019</v>
      </c>
      <c r="F359">
        <f t="shared" si="56"/>
        <v>2019</v>
      </c>
      <c r="G359">
        <f t="shared" si="57"/>
        <v>2019</v>
      </c>
      <c r="H359">
        <f t="shared" si="58"/>
        <v>2019</v>
      </c>
    </row>
    <row r="360" spans="1:8" x14ac:dyDescent="0.35">
      <c r="A360" s="1">
        <v>43435</v>
      </c>
      <c r="B360">
        <v>95.5</v>
      </c>
      <c r="D360">
        <f t="shared" si="54"/>
        <v>2018</v>
      </c>
      <c r="E360">
        <f t="shared" si="55"/>
        <v>2019</v>
      </c>
      <c r="F360">
        <f t="shared" si="56"/>
        <v>2019</v>
      </c>
      <c r="G360">
        <f t="shared" si="57"/>
        <v>2019</v>
      </c>
      <c r="H360">
        <f t="shared" si="58"/>
        <v>2019</v>
      </c>
    </row>
    <row r="361" spans="1:8" x14ac:dyDescent="0.35">
      <c r="A361" s="1">
        <v>43466</v>
      </c>
      <c r="B361">
        <v>89.9</v>
      </c>
      <c r="D361">
        <f t="shared" si="54"/>
        <v>2019</v>
      </c>
      <c r="E361">
        <f t="shared" si="55"/>
        <v>2019</v>
      </c>
      <c r="F361">
        <f t="shared" si="56"/>
        <v>2019</v>
      </c>
      <c r="G361">
        <f t="shared" si="57"/>
        <v>2019</v>
      </c>
      <c r="H361">
        <f t="shared" si="58"/>
        <v>2019</v>
      </c>
    </row>
    <row r="362" spans="1:8" x14ac:dyDescent="0.35">
      <c r="A362" s="1">
        <v>43497</v>
      </c>
      <c r="B362">
        <v>97.5</v>
      </c>
      <c r="D362">
        <f t="shared" si="54"/>
        <v>2019</v>
      </c>
      <c r="E362">
        <f t="shared" si="55"/>
        <v>2019</v>
      </c>
      <c r="F362">
        <f t="shared" si="56"/>
        <v>2019</v>
      </c>
      <c r="G362">
        <f t="shared" si="57"/>
        <v>2019</v>
      </c>
      <c r="H362">
        <f t="shared" si="58"/>
        <v>2019</v>
      </c>
    </row>
    <row r="363" spans="1:8" x14ac:dyDescent="0.35">
      <c r="A363" s="1">
        <v>43525</v>
      </c>
      <c r="B363">
        <v>108.4</v>
      </c>
      <c r="D363">
        <f t="shared" si="54"/>
        <v>2019</v>
      </c>
      <c r="E363">
        <f t="shared" si="55"/>
        <v>2019</v>
      </c>
      <c r="F363">
        <f t="shared" si="56"/>
        <v>2019</v>
      </c>
      <c r="G363">
        <f t="shared" si="57"/>
        <v>2019</v>
      </c>
      <c r="H363">
        <f t="shared" si="58"/>
        <v>2019</v>
      </c>
    </row>
    <row r="364" spans="1:8" x14ac:dyDescent="0.35">
      <c r="A364" s="1">
        <v>43556</v>
      </c>
      <c r="B364">
        <v>125.1</v>
      </c>
      <c r="D364">
        <f t="shared" si="54"/>
        <v>2019</v>
      </c>
      <c r="E364">
        <f t="shared" si="55"/>
        <v>2019</v>
      </c>
      <c r="F364">
        <f t="shared" si="56"/>
        <v>2019</v>
      </c>
      <c r="G364">
        <f t="shared" si="57"/>
        <v>2019</v>
      </c>
      <c r="H364">
        <f t="shared" si="58"/>
        <v>2019</v>
      </c>
    </row>
    <row r="365" spans="1:8" x14ac:dyDescent="0.35">
      <c r="A365" s="1">
        <v>43586</v>
      </c>
      <c r="B365">
        <v>122.6</v>
      </c>
      <c r="D365">
        <f t="shared" si="54"/>
        <v>2019</v>
      </c>
      <c r="E365">
        <f t="shared" si="55"/>
        <v>2019</v>
      </c>
      <c r="F365">
        <f t="shared" si="56"/>
        <v>2019</v>
      </c>
      <c r="G365">
        <f t="shared" si="57"/>
        <v>2019</v>
      </c>
      <c r="H365">
        <f t="shared" si="58"/>
        <v>2019</v>
      </c>
    </row>
    <row r="366" spans="1:8" x14ac:dyDescent="0.35">
      <c r="A366" s="1">
        <v>43617</v>
      </c>
      <c r="B366">
        <v>113.1</v>
      </c>
      <c r="D366">
        <f t="shared" si="54"/>
        <v>2019</v>
      </c>
      <c r="E366">
        <f t="shared" si="55"/>
        <v>2020</v>
      </c>
      <c r="F366">
        <f t="shared" si="56"/>
        <v>2019</v>
      </c>
      <c r="G366">
        <f t="shared" si="57"/>
        <v>2019</v>
      </c>
      <c r="H366">
        <f t="shared" si="58"/>
        <v>2019</v>
      </c>
    </row>
    <row r="367" spans="1:8" x14ac:dyDescent="0.35">
      <c r="A367" s="1">
        <v>43647</v>
      </c>
      <c r="B367">
        <v>114.7</v>
      </c>
      <c r="D367">
        <f t="shared" si="54"/>
        <v>2019</v>
      </c>
      <c r="E367">
        <f t="shared" si="55"/>
        <v>2020</v>
      </c>
      <c r="F367">
        <f t="shared" si="56"/>
        <v>2019</v>
      </c>
      <c r="G367">
        <f t="shared" si="57"/>
        <v>2020</v>
      </c>
      <c r="H367">
        <f t="shared" si="58"/>
        <v>2019</v>
      </c>
    </row>
    <row r="368" spans="1:8" x14ac:dyDescent="0.35">
      <c r="A368" s="1">
        <v>43678</v>
      </c>
      <c r="B368">
        <v>107.7</v>
      </c>
      <c r="D368">
        <f t="shared" si="54"/>
        <v>2019</v>
      </c>
      <c r="E368">
        <f t="shared" si="55"/>
        <v>2020</v>
      </c>
      <c r="F368">
        <f t="shared" si="56"/>
        <v>2019</v>
      </c>
      <c r="G368">
        <f t="shared" si="57"/>
        <v>2020</v>
      </c>
      <c r="H368">
        <f t="shared" si="58"/>
        <v>2019</v>
      </c>
    </row>
    <row r="369" spans="1:8" x14ac:dyDescent="0.35">
      <c r="A369" s="1">
        <v>43709</v>
      </c>
      <c r="B369">
        <v>108.2</v>
      </c>
      <c r="D369">
        <f t="shared" si="54"/>
        <v>2019</v>
      </c>
      <c r="E369">
        <f t="shared" si="55"/>
        <v>2020</v>
      </c>
      <c r="F369">
        <f t="shared" si="56"/>
        <v>2019</v>
      </c>
      <c r="G369">
        <f t="shared" si="57"/>
        <v>2020</v>
      </c>
      <c r="H369">
        <f t="shared" si="58"/>
        <v>2020</v>
      </c>
    </row>
    <row r="370" spans="1:8" x14ac:dyDescent="0.35">
      <c r="A370" s="1">
        <v>43739</v>
      </c>
      <c r="B370">
        <v>110.9</v>
      </c>
      <c r="D370">
        <f t="shared" si="54"/>
        <v>2019</v>
      </c>
      <c r="E370">
        <f t="shared" si="55"/>
        <v>2020</v>
      </c>
      <c r="F370">
        <f t="shared" si="56"/>
        <v>2019</v>
      </c>
      <c r="G370">
        <f t="shared" si="57"/>
        <v>2020</v>
      </c>
      <c r="H370">
        <f t="shared" si="58"/>
        <v>2020</v>
      </c>
    </row>
    <row r="371" spans="1:8" x14ac:dyDescent="0.35">
      <c r="A371" s="1">
        <v>43770</v>
      </c>
      <c r="B371">
        <v>107</v>
      </c>
      <c r="D371">
        <f t="shared" si="54"/>
        <v>2019</v>
      </c>
      <c r="E371">
        <f t="shared" si="55"/>
        <v>2020</v>
      </c>
      <c r="F371">
        <f t="shared" si="56"/>
        <v>2020</v>
      </c>
      <c r="G371">
        <f t="shared" si="57"/>
        <v>2020</v>
      </c>
      <c r="H371">
        <f t="shared" si="58"/>
        <v>2020</v>
      </c>
    </row>
    <row r="372" spans="1:8" x14ac:dyDescent="0.35">
      <c r="A372" s="1">
        <v>43800</v>
      </c>
      <c r="B372">
        <v>103.3</v>
      </c>
      <c r="D372">
        <f t="shared" si="54"/>
        <v>2019</v>
      </c>
      <c r="E372">
        <f t="shared" si="55"/>
        <v>2020</v>
      </c>
      <c r="F372">
        <f t="shared" si="56"/>
        <v>2020</v>
      </c>
      <c r="G372">
        <f t="shared" si="57"/>
        <v>2020</v>
      </c>
      <c r="H372">
        <f t="shared" si="58"/>
        <v>2020</v>
      </c>
    </row>
    <row r="373" spans="1:8" x14ac:dyDescent="0.35">
      <c r="A373" s="1">
        <v>43831</v>
      </c>
      <c r="B373">
        <v>101.6</v>
      </c>
      <c r="D373">
        <f t="shared" si="54"/>
        <v>2020</v>
      </c>
      <c r="E373">
        <f t="shared" si="55"/>
        <v>2020</v>
      </c>
      <c r="F373">
        <f t="shared" si="56"/>
        <v>2020</v>
      </c>
      <c r="G373">
        <f t="shared" si="57"/>
        <v>2020</v>
      </c>
      <c r="H373">
        <f t="shared" si="58"/>
        <v>2020</v>
      </c>
    </row>
    <row r="374" spans="1:8" x14ac:dyDescent="0.35">
      <c r="A374" s="1">
        <v>43862</v>
      </c>
      <c r="B374">
        <v>102.5</v>
      </c>
      <c r="D374">
        <f t="shared" si="54"/>
        <v>2020</v>
      </c>
      <c r="E374">
        <f t="shared" si="55"/>
        <v>2020</v>
      </c>
      <c r="F374">
        <f t="shared" si="56"/>
        <v>2020</v>
      </c>
      <c r="G374">
        <f t="shared" si="57"/>
        <v>2020</v>
      </c>
      <c r="H374">
        <f t="shared" si="58"/>
        <v>2020</v>
      </c>
    </row>
    <row r="375" spans="1:8" x14ac:dyDescent="0.35">
      <c r="A375" s="1">
        <v>43891</v>
      </c>
      <c r="B375">
        <v>84.5</v>
      </c>
      <c r="D375">
        <f t="shared" si="54"/>
        <v>2020</v>
      </c>
      <c r="E375">
        <f t="shared" si="55"/>
        <v>2020</v>
      </c>
      <c r="F375">
        <f t="shared" si="56"/>
        <v>2020</v>
      </c>
      <c r="G375">
        <f t="shared" si="57"/>
        <v>2020</v>
      </c>
      <c r="H375">
        <f t="shared" si="58"/>
        <v>2020</v>
      </c>
    </row>
    <row r="376" spans="1:8" x14ac:dyDescent="0.35">
      <c r="A376" s="1">
        <v>43922</v>
      </c>
      <c r="B376">
        <v>67.7</v>
      </c>
      <c r="D376">
        <f t="shared" si="54"/>
        <v>2020</v>
      </c>
      <c r="E376">
        <f t="shared" si="55"/>
        <v>2020</v>
      </c>
      <c r="F376">
        <f t="shared" si="56"/>
        <v>2020</v>
      </c>
      <c r="G376">
        <f t="shared" si="57"/>
        <v>2020</v>
      </c>
      <c r="H376">
        <f t="shared" si="58"/>
        <v>2020</v>
      </c>
    </row>
    <row r="377" spans="1:8" x14ac:dyDescent="0.35">
      <c r="A377" s="1">
        <v>43952</v>
      </c>
      <c r="B377">
        <v>85.2</v>
      </c>
      <c r="D377">
        <f t="shared" si="54"/>
        <v>2020</v>
      </c>
      <c r="E377">
        <f t="shared" si="55"/>
        <v>2020</v>
      </c>
      <c r="F377">
        <f t="shared" si="56"/>
        <v>2020</v>
      </c>
      <c r="G377">
        <f t="shared" si="57"/>
        <v>2020</v>
      </c>
      <c r="H377">
        <f t="shared" si="58"/>
        <v>2020</v>
      </c>
    </row>
    <row r="378" spans="1:8" x14ac:dyDescent="0.35">
      <c r="A378" s="1">
        <v>43983</v>
      </c>
      <c r="B378">
        <v>95.5</v>
      </c>
      <c r="D378">
        <f t="shared" si="54"/>
        <v>2020</v>
      </c>
      <c r="E378">
        <f t="shared" si="55"/>
        <v>2021</v>
      </c>
      <c r="F378">
        <f t="shared" si="56"/>
        <v>2020</v>
      </c>
      <c r="G378">
        <f t="shared" si="57"/>
        <v>2020</v>
      </c>
      <c r="H378">
        <f t="shared" si="58"/>
        <v>2020</v>
      </c>
    </row>
    <row r="379" spans="1:8" x14ac:dyDescent="0.35">
      <c r="A379" s="1">
        <v>44013</v>
      </c>
      <c r="B379">
        <v>99.9</v>
      </c>
      <c r="D379">
        <f t="shared" si="54"/>
        <v>2020</v>
      </c>
      <c r="E379">
        <f t="shared" si="55"/>
        <v>2021</v>
      </c>
      <c r="F379">
        <f t="shared" si="56"/>
        <v>2020</v>
      </c>
      <c r="G379">
        <f t="shared" si="57"/>
        <v>2021</v>
      </c>
      <c r="H379">
        <f t="shared" si="58"/>
        <v>2020</v>
      </c>
    </row>
    <row r="380" spans="1:8" x14ac:dyDescent="0.35">
      <c r="A380" s="1">
        <v>44044</v>
      </c>
      <c r="B380">
        <v>97.8</v>
      </c>
      <c r="D380">
        <f t="shared" si="54"/>
        <v>2020</v>
      </c>
      <c r="E380">
        <f t="shared" si="55"/>
        <v>2021</v>
      </c>
      <c r="F380">
        <f t="shared" si="56"/>
        <v>2020</v>
      </c>
      <c r="G380">
        <f t="shared" si="57"/>
        <v>2021</v>
      </c>
      <c r="H380">
        <f t="shared" si="58"/>
        <v>2020</v>
      </c>
    </row>
    <row r="381" spans="1:8" x14ac:dyDescent="0.35">
      <c r="A381" s="1">
        <v>44075</v>
      </c>
      <c r="B381">
        <v>96.7</v>
      </c>
      <c r="D381">
        <f t="shared" si="54"/>
        <v>2020</v>
      </c>
      <c r="E381">
        <f t="shared" si="55"/>
        <v>2021</v>
      </c>
      <c r="F381">
        <f t="shared" si="56"/>
        <v>2020</v>
      </c>
      <c r="G381">
        <f t="shared" si="57"/>
        <v>2021</v>
      </c>
      <c r="H381">
        <f t="shared" si="58"/>
        <v>2021</v>
      </c>
    </row>
    <row r="382" spans="1:8" x14ac:dyDescent="0.35">
      <c r="A382" s="1">
        <v>44105</v>
      </c>
      <c r="B382">
        <v>101.1</v>
      </c>
      <c r="D382">
        <f t="shared" si="54"/>
        <v>2020</v>
      </c>
      <c r="E382">
        <f t="shared" si="55"/>
        <v>2021</v>
      </c>
      <c r="F382">
        <f t="shared" si="56"/>
        <v>2020</v>
      </c>
      <c r="G382">
        <f t="shared" si="57"/>
        <v>2021</v>
      </c>
      <c r="H382">
        <f t="shared" si="58"/>
        <v>2021</v>
      </c>
    </row>
    <row r="383" spans="1:8" x14ac:dyDescent="0.35">
      <c r="A383" s="1">
        <v>44136</v>
      </c>
      <c r="B383">
        <v>95.9</v>
      </c>
      <c r="D383">
        <f t="shared" si="54"/>
        <v>2020</v>
      </c>
      <c r="E383">
        <f t="shared" si="55"/>
        <v>2021</v>
      </c>
      <c r="F383">
        <f t="shared" si="56"/>
        <v>2021</v>
      </c>
      <c r="G383">
        <f t="shared" si="57"/>
        <v>2021</v>
      </c>
      <c r="H383">
        <f t="shared" si="58"/>
        <v>2021</v>
      </c>
    </row>
    <row r="384" spans="1:8" x14ac:dyDescent="0.35">
      <c r="A384" s="1">
        <v>44166</v>
      </c>
      <c r="B384">
        <v>95.7</v>
      </c>
      <c r="D384">
        <f t="shared" si="54"/>
        <v>2020</v>
      </c>
      <c r="E384">
        <f t="shared" si="55"/>
        <v>2021</v>
      </c>
      <c r="F384">
        <f t="shared" si="56"/>
        <v>2021</v>
      </c>
      <c r="G384">
        <f t="shared" si="57"/>
        <v>2021</v>
      </c>
      <c r="H384">
        <f t="shared" si="58"/>
        <v>2021</v>
      </c>
    </row>
    <row r="385" spans="1:8" x14ac:dyDescent="0.35">
      <c r="A385" s="1">
        <v>44197</v>
      </c>
      <c r="B385">
        <v>102.9</v>
      </c>
      <c r="D385">
        <f t="shared" si="54"/>
        <v>2021</v>
      </c>
      <c r="E385">
        <f t="shared" si="55"/>
        <v>2021</v>
      </c>
      <c r="F385">
        <f t="shared" si="56"/>
        <v>2021</v>
      </c>
      <c r="G385">
        <f t="shared" si="57"/>
        <v>2021</v>
      </c>
      <c r="H385">
        <f t="shared" si="58"/>
        <v>2021</v>
      </c>
    </row>
    <row r="386" spans="1:8" x14ac:dyDescent="0.35">
      <c r="A386" s="1">
        <v>44228</v>
      </c>
      <c r="B386">
        <v>109.2</v>
      </c>
      <c r="D386">
        <f t="shared" si="54"/>
        <v>2021</v>
      </c>
      <c r="E386">
        <f t="shared" si="55"/>
        <v>2021</v>
      </c>
      <c r="F386">
        <f t="shared" si="56"/>
        <v>2021</v>
      </c>
      <c r="G386">
        <f t="shared" si="57"/>
        <v>2021</v>
      </c>
      <c r="H386">
        <f t="shared" si="58"/>
        <v>2021</v>
      </c>
    </row>
    <row r="387" spans="1:8" x14ac:dyDescent="0.35">
      <c r="A387" s="1">
        <v>44256</v>
      </c>
      <c r="B387">
        <v>115.9</v>
      </c>
      <c r="D387">
        <f t="shared" si="54"/>
        <v>2021</v>
      </c>
      <c r="E387">
        <f t="shared" si="55"/>
        <v>2021</v>
      </c>
      <c r="F387">
        <f t="shared" si="56"/>
        <v>2021</v>
      </c>
      <c r="G387">
        <f t="shared" si="57"/>
        <v>2021</v>
      </c>
      <c r="H387">
        <f t="shared" si="58"/>
        <v>2021</v>
      </c>
    </row>
    <row r="388" spans="1:8" x14ac:dyDescent="0.35">
      <c r="A388" s="1">
        <v>44287</v>
      </c>
      <c r="B388">
        <v>122.7</v>
      </c>
      <c r="D388">
        <f t="shared" si="54"/>
        <v>2021</v>
      </c>
      <c r="E388">
        <f t="shared" si="55"/>
        <v>2021</v>
      </c>
      <c r="F388">
        <f t="shared" si="56"/>
        <v>2021</v>
      </c>
      <c r="G388">
        <f t="shared" si="57"/>
        <v>2021</v>
      </c>
      <c r="H388">
        <f t="shared" si="58"/>
        <v>2021</v>
      </c>
    </row>
    <row r="389" spans="1:8" x14ac:dyDescent="0.35">
      <c r="A389" s="1">
        <v>44317</v>
      </c>
      <c r="B389">
        <v>127.8</v>
      </c>
      <c r="D389">
        <f t="shared" si="54"/>
        <v>2021</v>
      </c>
      <c r="E389">
        <f t="shared" si="55"/>
        <v>2021</v>
      </c>
      <c r="F389">
        <f t="shared" si="56"/>
        <v>2021</v>
      </c>
      <c r="G389">
        <f t="shared" si="57"/>
        <v>2021</v>
      </c>
      <c r="H389">
        <f t="shared" si="58"/>
        <v>2021</v>
      </c>
    </row>
    <row r="390" spans="1:8" x14ac:dyDescent="0.35">
      <c r="A390" s="1">
        <v>44348</v>
      </c>
      <c r="B390">
        <v>127.1</v>
      </c>
      <c r="D390">
        <f t="shared" si="54"/>
        <v>2021</v>
      </c>
      <c r="E390">
        <f t="shared" si="55"/>
        <v>2022</v>
      </c>
      <c r="F390">
        <f t="shared" si="56"/>
        <v>2021</v>
      </c>
      <c r="G390">
        <f t="shared" si="57"/>
        <v>2021</v>
      </c>
      <c r="H390">
        <f t="shared" si="58"/>
        <v>2021</v>
      </c>
    </row>
    <row r="391" spans="1:8" x14ac:dyDescent="0.35">
      <c r="A391" s="1">
        <v>44378</v>
      </c>
      <c r="B391">
        <v>131.5</v>
      </c>
      <c r="D391">
        <f t="shared" si="54"/>
        <v>2021</v>
      </c>
      <c r="E391">
        <f t="shared" si="55"/>
        <v>2022</v>
      </c>
      <c r="F391">
        <f t="shared" si="56"/>
        <v>2021</v>
      </c>
      <c r="G391">
        <f t="shared" si="57"/>
        <v>2022</v>
      </c>
      <c r="H391">
        <f t="shared" si="58"/>
        <v>2021</v>
      </c>
    </row>
    <row r="392" spans="1:8" x14ac:dyDescent="0.35">
      <c r="A392" s="1">
        <v>44409</v>
      </c>
      <c r="B392">
        <v>131.80000000000001</v>
      </c>
      <c r="D392">
        <f t="shared" si="54"/>
        <v>2021</v>
      </c>
      <c r="E392">
        <f t="shared" si="55"/>
        <v>2022</v>
      </c>
      <c r="F392">
        <f t="shared" si="56"/>
        <v>2021</v>
      </c>
      <c r="G392">
        <f t="shared" si="57"/>
        <v>2022</v>
      </c>
      <c r="H392">
        <f t="shared" si="58"/>
        <v>2021</v>
      </c>
    </row>
    <row r="393" spans="1:8" x14ac:dyDescent="0.35">
      <c r="A393" s="1">
        <v>44440</v>
      </c>
      <c r="B393">
        <v>131.80000000000001</v>
      </c>
      <c r="D393">
        <f t="shared" si="54"/>
        <v>2021</v>
      </c>
      <c r="E393">
        <f t="shared" si="55"/>
        <v>2022</v>
      </c>
      <c r="F393">
        <f t="shared" si="56"/>
        <v>2021</v>
      </c>
      <c r="G393">
        <f t="shared" si="57"/>
        <v>2022</v>
      </c>
      <c r="H393">
        <f t="shared" si="58"/>
        <v>2022</v>
      </c>
    </row>
    <row r="394" spans="1:8" x14ac:dyDescent="0.35">
      <c r="A394" s="1">
        <v>44470</v>
      </c>
      <c r="B394">
        <v>141.19999999999999</v>
      </c>
      <c r="D394">
        <f t="shared" si="54"/>
        <v>2021</v>
      </c>
      <c r="E394">
        <f t="shared" si="55"/>
        <v>2022</v>
      </c>
      <c r="F394">
        <f t="shared" si="56"/>
        <v>2021</v>
      </c>
      <c r="G394">
        <f t="shared" si="57"/>
        <v>2022</v>
      </c>
      <c r="H394">
        <f t="shared" si="58"/>
        <v>2022</v>
      </c>
    </row>
    <row r="395" spans="1:8" x14ac:dyDescent="0.35">
      <c r="A395" s="1">
        <v>44501</v>
      </c>
      <c r="B395">
        <v>138.69999999999999</v>
      </c>
      <c r="D395">
        <f t="shared" si="54"/>
        <v>2021</v>
      </c>
      <c r="E395">
        <f t="shared" si="55"/>
        <v>2022</v>
      </c>
      <c r="F395">
        <f t="shared" si="56"/>
        <v>2022</v>
      </c>
      <c r="G395">
        <f t="shared" si="57"/>
        <v>2022</v>
      </c>
      <c r="H395">
        <f t="shared" si="58"/>
        <v>2022</v>
      </c>
    </row>
    <row r="396" spans="1:8" x14ac:dyDescent="0.35">
      <c r="A396" s="1">
        <v>44531</v>
      </c>
      <c r="B396">
        <v>130.69999999999999</v>
      </c>
      <c r="D396">
        <f t="shared" si="54"/>
        <v>2021</v>
      </c>
      <c r="E396">
        <f t="shared" si="55"/>
        <v>2022</v>
      </c>
      <c r="F396">
        <f t="shared" si="56"/>
        <v>2022</v>
      </c>
      <c r="G396">
        <f t="shared" si="57"/>
        <v>2022</v>
      </c>
      <c r="H396">
        <f t="shared" si="58"/>
        <v>2022</v>
      </c>
    </row>
    <row r="397" spans="1:8" x14ac:dyDescent="0.35">
      <c r="A397" s="1">
        <v>44562</v>
      </c>
      <c r="B397">
        <v>138.5</v>
      </c>
      <c r="D397">
        <f t="shared" si="54"/>
        <v>2022</v>
      </c>
      <c r="E397">
        <f t="shared" ref="E397:E400" si="59">IF(MONTH(A397)&lt;6,YEAR(A397),YEAR(A397)+1)</f>
        <v>2022</v>
      </c>
      <c r="F397">
        <f t="shared" ref="F397:F400" si="60">IF(MONTH(A397)&lt;11,YEAR(A397),YEAR(A397)+1)</f>
        <v>2022</v>
      </c>
      <c r="G397">
        <f t="shared" ref="G397:G400" si="61">IF(MONTH(A397)&lt;7,YEAR(A397),YEAR(A397)+1)</f>
        <v>2022</v>
      </c>
      <c r="H397">
        <f t="shared" si="58"/>
        <v>2022</v>
      </c>
    </row>
    <row r="398" spans="1:8" x14ac:dyDescent="0.35">
      <c r="A398" s="1">
        <v>44593</v>
      </c>
      <c r="B398">
        <v>147.1</v>
      </c>
      <c r="D398">
        <f t="shared" ref="D398:D400" si="62">YEAR(A398)</f>
        <v>2022</v>
      </c>
      <c r="E398">
        <f t="shared" si="59"/>
        <v>2022</v>
      </c>
      <c r="F398">
        <f t="shared" si="60"/>
        <v>2022</v>
      </c>
      <c r="G398">
        <f t="shared" si="61"/>
        <v>2022</v>
      </c>
      <c r="H398">
        <f t="shared" ref="H398:H400" si="63">IF(MONTH(A398)&lt;9,YEAR(A398),YEAR(A398)+1)</f>
        <v>2022</v>
      </c>
    </row>
    <row r="399" spans="1:8" x14ac:dyDescent="0.35">
      <c r="A399" s="1">
        <v>44621</v>
      </c>
      <c r="B399">
        <v>169.8</v>
      </c>
      <c r="D399">
        <f t="shared" si="62"/>
        <v>2022</v>
      </c>
      <c r="E399">
        <f t="shared" si="59"/>
        <v>2022</v>
      </c>
      <c r="F399">
        <f t="shared" si="60"/>
        <v>2022</v>
      </c>
      <c r="G399">
        <f t="shared" si="61"/>
        <v>2022</v>
      </c>
      <c r="H399">
        <f t="shared" si="63"/>
        <v>2022</v>
      </c>
    </row>
    <row r="400" spans="1:8" x14ac:dyDescent="0.35">
      <c r="A400" s="1">
        <v>44652</v>
      </c>
      <c r="B400">
        <v>170.9</v>
      </c>
      <c r="D400">
        <f t="shared" si="62"/>
        <v>2022</v>
      </c>
      <c r="E400">
        <f t="shared" si="59"/>
        <v>2022</v>
      </c>
      <c r="F400">
        <f t="shared" si="60"/>
        <v>2022</v>
      </c>
      <c r="G400">
        <f t="shared" si="61"/>
        <v>2022</v>
      </c>
      <c r="H400">
        <f t="shared" si="63"/>
        <v>2022</v>
      </c>
    </row>
    <row r="401" spans="1:8" x14ac:dyDescent="0.35">
      <c r="A401" s="1">
        <v>44682</v>
      </c>
      <c r="B401">
        <v>183.1</v>
      </c>
      <c r="D401">
        <f t="shared" ref="D401:D418" si="64">YEAR(A401)</f>
        <v>2022</v>
      </c>
      <c r="E401">
        <f t="shared" ref="E401:E418" si="65">IF(MONTH(A401)&lt;6,YEAR(A401),YEAR(A401)+1)</f>
        <v>2022</v>
      </c>
      <c r="F401">
        <f t="shared" ref="F401:F418" si="66">IF(MONTH(A401)&lt;11,YEAR(A401),YEAR(A401)+1)</f>
        <v>2022</v>
      </c>
      <c r="G401">
        <f t="shared" ref="G401:G418" si="67">IF(MONTH(A401)&lt;7,YEAR(A401),YEAR(A401)+1)</f>
        <v>2022</v>
      </c>
      <c r="H401">
        <f t="shared" ref="H401:H418" si="68">IF(MONTH(A401)&lt;9,YEAR(A401),YEAR(A401)+1)</f>
        <v>2022</v>
      </c>
    </row>
    <row r="402" spans="1:8" x14ac:dyDescent="0.35">
      <c r="A402" s="1">
        <v>44713</v>
      </c>
      <c r="B402">
        <v>205.3</v>
      </c>
      <c r="D402">
        <f t="shared" si="64"/>
        <v>2022</v>
      </c>
      <c r="E402">
        <f t="shared" si="65"/>
        <v>2023</v>
      </c>
      <c r="F402">
        <f t="shared" si="66"/>
        <v>2022</v>
      </c>
      <c r="G402">
        <f t="shared" si="67"/>
        <v>2022</v>
      </c>
      <c r="H402">
        <f t="shared" si="68"/>
        <v>2022</v>
      </c>
    </row>
    <row r="403" spans="1:8" x14ac:dyDescent="0.35">
      <c r="A403" s="1">
        <v>44743</v>
      </c>
      <c r="B403">
        <v>190.1</v>
      </c>
      <c r="D403">
        <f t="shared" si="64"/>
        <v>2022</v>
      </c>
      <c r="E403">
        <f t="shared" si="65"/>
        <v>2023</v>
      </c>
      <c r="F403">
        <f t="shared" si="66"/>
        <v>2022</v>
      </c>
      <c r="G403">
        <f t="shared" si="67"/>
        <v>2023</v>
      </c>
      <c r="H403">
        <f t="shared" si="68"/>
        <v>2022</v>
      </c>
    </row>
    <row r="404" spans="1:8" x14ac:dyDescent="0.35">
      <c r="A404" s="1">
        <v>44774</v>
      </c>
      <c r="B404">
        <v>169.9</v>
      </c>
      <c r="D404">
        <f t="shared" si="64"/>
        <v>2022</v>
      </c>
      <c r="E404">
        <f t="shared" si="65"/>
        <v>2023</v>
      </c>
      <c r="F404">
        <f t="shared" si="66"/>
        <v>2022</v>
      </c>
      <c r="G404">
        <f t="shared" si="67"/>
        <v>2023</v>
      </c>
      <c r="H404">
        <f t="shared" si="68"/>
        <v>2022</v>
      </c>
    </row>
    <row r="405" spans="1:8" x14ac:dyDescent="0.35">
      <c r="A405" s="1">
        <v>44805</v>
      </c>
      <c r="B405">
        <v>169.2</v>
      </c>
      <c r="D405">
        <f t="shared" si="64"/>
        <v>2022</v>
      </c>
      <c r="E405">
        <f t="shared" si="65"/>
        <v>2023</v>
      </c>
      <c r="F405">
        <f t="shared" si="66"/>
        <v>2022</v>
      </c>
      <c r="G405">
        <f t="shared" si="67"/>
        <v>2023</v>
      </c>
      <c r="H405">
        <f t="shared" si="68"/>
        <v>2023</v>
      </c>
    </row>
    <row r="406" spans="1:8" x14ac:dyDescent="0.35">
      <c r="A406" s="1">
        <v>44835</v>
      </c>
      <c r="B406">
        <v>184.3</v>
      </c>
      <c r="D406">
        <f t="shared" si="64"/>
        <v>2022</v>
      </c>
      <c r="E406">
        <f t="shared" si="65"/>
        <v>2023</v>
      </c>
      <c r="F406">
        <f t="shared" si="66"/>
        <v>2022</v>
      </c>
      <c r="G406">
        <f t="shared" si="67"/>
        <v>2023</v>
      </c>
      <c r="H406">
        <f t="shared" si="68"/>
        <v>2023</v>
      </c>
    </row>
    <row r="407" spans="1:8" x14ac:dyDescent="0.35">
      <c r="A407" s="1">
        <v>44866</v>
      </c>
      <c r="B407">
        <v>171.7</v>
      </c>
      <c r="D407">
        <f t="shared" si="64"/>
        <v>2022</v>
      </c>
      <c r="E407">
        <f t="shared" si="65"/>
        <v>2023</v>
      </c>
      <c r="F407">
        <f t="shared" si="66"/>
        <v>2023</v>
      </c>
      <c r="G407">
        <f t="shared" si="67"/>
        <v>2023</v>
      </c>
      <c r="H407">
        <f t="shared" si="68"/>
        <v>2023</v>
      </c>
    </row>
    <row r="408" spans="1:8" x14ac:dyDescent="0.35">
      <c r="A408" s="1">
        <v>44896</v>
      </c>
      <c r="B408">
        <v>150.80000000000001</v>
      </c>
      <c r="D408">
        <f t="shared" si="64"/>
        <v>2022</v>
      </c>
      <c r="E408">
        <f t="shared" si="65"/>
        <v>2023</v>
      </c>
      <c r="F408">
        <f t="shared" si="66"/>
        <v>2023</v>
      </c>
      <c r="G408">
        <f t="shared" si="67"/>
        <v>2023</v>
      </c>
      <c r="H408">
        <f t="shared" si="68"/>
        <v>2023</v>
      </c>
    </row>
    <row r="409" spans="1:8" x14ac:dyDescent="0.35">
      <c r="A409" s="1">
        <v>44927</v>
      </c>
      <c r="B409">
        <v>147.19999999999999</v>
      </c>
      <c r="D409">
        <f t="shared" si="64"/>
        <v>2023</v>
      </c>
      <c r="E409">
        <f t="shared" si="65"/>
        <v>2023</v>
      </c>
      <c r="F409">
        <f t="shared" si="66"/>
        <v>2023</v>
      </c>
      <c r="G409">
        <f t="shared" si="67"/>
        <v>2023</v>
      </c>
      <c r="H409">
        <f t="shared" si="68"/>
        <v>2023</v>
      </c>
    </row>
    <row r="410" spans="1:8" x14ac:dyDescent="0.35">
      <c r="A410" s="1">
        <v>44958</v>
      </c>
      <c r="B410">
        <v>153.19999999999999</v>
      </c>
      <c r="D410">
        <f t="shared" si="64"/>
        <v>2023</v>
      </c>
      <c r="E410">
        <f t="shared" si="65"/>
        <v>2023</v>
      </c>
      <c r="F410">
        <f t="shared" si="66"/>
        <v>2023</v>
      </c>
      <c r="G410">
        <f t="shared" si="67"/>
        <v>2023</v>
      </c>
      <c r="H410">
        <f t="shared" si="68"/>
        <v>2023</v>
      </c>
    </row>
    <row r="411" spans="1:8" x14ac:dyDescent="0.35">
      <c r="A411" s="1">
        <v>44986</v>
      </c>
      <c r="B411">
        <v>151.5</v>
      </c>
      <c r="D411">
        <f t="shared" si="64"/>
        <v>2023</v>
      </c>
      <c r="E411">
        <f t="shared" si="65"/>
        <v>2023</v>
      </c>
      <c r="F411">
        <f t="shared" si="66"/>
        <v>2023</v>
      </c>
      <c r="G411">
        <f t="shared" si="67"/>
        <v>2023</v>
      </c>
      <c r="H411">
        <f t="shared" si="68"/>
        <v>2023</v>
      </c>
    </row>
    <row r="412" spans="1:8" x14ac:dyDescent="0.35">
      <c r="A412" s="1">
        <v>45017</v>
      </c>
      <c r="B412">
        <v>162.4</v>
      </c>
      <c r="D412">
        <f t="shared" si="64"/>
        <v>2023</v>
      </c>
      <c r="E412">
        <f t="shared" si="65"/>
        <v>2023</v>
      </c>
      <c r="F412">
        <f t="shared" si="66"/>
        <v>2023</v>
      </c>
      <c r="G412">
        <f t="shared" si="67"/>
        <v>2023</v>
      </c>
      <c r="H412">
        <f t="shared" si="68"/>
        <v>2023</v>
      </c>
    </row>
    <row r="413" spans="1:8" x14ac:dyDescent="0.35">
      <c r="A413" s="1">
        <v>45047</v>
      </c>
      <c r="B413">
        <v>163</v>
      </c>
      <c r="D413">
        <f t="shared" si="64"/>
        <v>2023</v>
      </c>
      <c r="E413">
        <f t="shared" si="65"/>
        <v>2023</v>
      </c>
      <c r="F413">
        <f t="shared" si="66"/>
        <v>2023</v>
      </c>
      <c r="G413">
        <f t="shared" si="67"/>
        <v>2023</v>
      </c>
      <c r="H413">
        <f t="shared" si="68"/>
        <v>2023</v>
      </c>
    </row>
    <row r="414" spans="1:8" x14ac:dyDescent="0.35">
      <c r="A414" s="1">
        <v>45078</v>
      </c>
      <c r="B414">
        <v>157.6</v>
      </c>
      <c r="D414">
        <f t="shared" si="64"/>
        <v>2023</v>
      </c>
      <c r="E414">
        <f t="shared" si="65"/>
        <v>2024</v>
      </c>
      <c r="F414">
        <f t="shared" si="66"/>
        <v>2023</v>
      </c>
      <c r="G414">
        <f t="shared" si="67"/>
        <v>2023</v>
      </c>
      <c r="H414">
        <f t="shared" si="68"/>
        <v>2023</v>
      </c>
    </row>
    <row r="415" spans="1:8" x14ac:dyDescent="0.35">
      <c r="A415" s="1">
        <v>45108</v>
      </c>
      <c r="B415">
        <v>157.5</v>
      </c>
      <c r="D415">
        <f t="shared" si="64"/>
        <v>2023</v>
      </c>
      <c r="E415">
        <f t="shared" si="65"/>
        <v>2024</v>
      </c>
      <c r="F415">
        <f t="shared" si="66"/>
        <v>2023</v>
      </c>
      <c r="G415">
        <f t="shared" si="67"/>
        <v>2024</v>
      </c>
      <c r="H415">
        <f t="shared" si="68"/>
        <v>2023</v>
      </c>
    </row>
    <row r="416" spans="1:8" x14ac:dyDescent="0.35">
      <c r="A416" s="1">
        <v>45139</v>
      </c>
      <c r="B416">
        <v>163.30000000000001</v>
      </c>
      <c r="D416">
        <f t="shared" si="64"/>
        <v>2023</v>
      </c>
      <c r="E416">
        <f t="shared" si="65"/>
        <v>2024</v>
      </c>
      <c r="F416">
        <f t="shared" si="66"/>
        <v>2023</v>
      </c>
      <c r="G416">
        <f t="shared" si="67"/>
        <v>2024</v>
      </c>
      <c r="H416">
        <f t="shared" si="68"/>
        <v>2023</v>
      </c>
    </row>
    <row r="417" spans="1:8" x14ac:dyDescent="0.35">
      <c r="A417" s="1">
        <v>45170</v>
      </c>
      <c r="B417">
        <v>163.4</v>
      </c>
      <c r="D417">
        <f t="shared" si="64"/>
        <v>2023</v>
      </c>
      <c r="E417">
        <f t="shared" si="65"/>
        <v>2024</v>
      </c>
      <c r="F417">
        <f t="shared" si="66"/>
        <v>2023</v>
      </c>
      <c r="G417">
        <f t="shared" si="67"/>
        <v>2024</v>
      </c>
      <c r="H417">
        <f t="shared" si="68"/>
        <v>2024</v>
      </c>
    </row>
    <row r="418" spans="1:8" x14ac:dyDescent="0.35">
      <c r="A418" s="1">
        <v>45200</v>
      </c>
      <c r="B418">
        <v>155.9</v>
      </c>
      <c r="D418">
        <f t="shared" si="64"/>
        <v>2023</v>
      </c>
      <c r="E418">
        <f t="shared" si="65"/>
        <v>2024</v>
      </c>
      <c r="F418">
        <f t="shared" si="66"/>
        <v>2023</v>
      </c>
      <c r="G418">
        <f t="shared" si="67"/>
        <v>2024</v>
      </c>
      <c r="H418">
        <f t="shared" si="68"/>
        <v>2024</v>
      </c>
    </row>
    <row r="423" spans="1:8" x14ac:dyDescent="0.35">
      <c r="A423" t="s">
        <v>8</v>
      </c>
    </row>
    <row r="424" spans="1:8" x14ac:dyDescent="0.35">
      <c r="A424">
        <v>1</v>
      </c>
      <c r="B424" t="s">
        <v>54</v>
      </c>
    </row>
    <row r="428" spans="1:8" x14ac:dyDescent="0.35">
      <c r="A428" t="s">
        <v>9</v>
      </c>
    </row>
    <row r="429" spans="1:8" x14ac:dyDescent="0.35">
      <c r="A429" t="s">
        <v>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32"/>
  <sheetViews>
    <sheetView tabSelected="1" topLeftCell="A40" workbookViewId="0">
      <selection activeCell="A44" sqref="A44:A57"/>
    </sheetView>
  </sheetViews>
  <sheetFormatPr defaultRowHeight="14.5" x14ac:dyDescent="0.35"/>
  <cols>
    <col min="3" max="3" width="9.1796875" style="2"/>
    <col min="12" max="13" width="9.1796875" style="9"/>
    <col min="14" max="14" width="9.7265625" style="9" bestFit="1" customWidth="1"/>
    <col min="15" max="15" width="9.1796875" style="9"/>
    <col min="16" max="16" width="8.7265625" style="9"/>
    <col min="17" max="17" width="9.1796875" style="9"/>
    <col min="18" max="18" width="9.1796875" style="9" customWidth="1"/>
    <col min="19" max="31" width="9.1796875" style="9"/>
  </cols>
  <sheetData>
    <row r="1" spans="1:27" x14ac:dyDescent="0.35">
      <c r="A1" t="s">
        <v>11</v>
      </c>
      <c r="F1" t="s">
        <v>21</v>
      </c>
      <c r="G1" t="s">
        <v>98</v>
      </c>
    </row>
    <row r="2" spans="1:27" x14ac:dyDescent="0.35">
      <c r="A2" t="s">
        <v>1</v>
      </c>
      <c r="F2" t="s">
        <v>22</v>
      </c>
    </row>
    <row r="3" spans="1:27" x14ac:dyDescent="0.35">
      <c r="A3" t="s">
        <v>12</v>
      </c>
    </row>
    <row r="4" spans="1:27" x14ac:dyDescent="0.35">
      <c r="A4" t="s">
        <v>94</v>
      </c>
    </row>
    <row r="5" spans="1:27" x14ac:dyDescent="0.35">
      <c r="A5" t="s">
        <v>13</v>
      </c>
    </row>
    <row r="9" spans="1:27" x14ac:dyDescent="0.35">
      <c r="A9" t="s">
        <v>3</v>
      </c>
      <c r="B9" t="s">
        <v>14</v>
      </c>
    </row>
    <row r="10" spans="1:27" x14ac:dyDescent="0.35">
      <c r="A10" t="s">
        <v>55</v>
      </c>
      <c r="B10" t="s">
        <v>15</v>
      </c>
    </row>
    <row r="11" spans="1:27" x14ac:dyDescent="0.35">
      <c r="A11" t="s">
        <v>5</v>
      </c>
      <c r="D11" t="s">
        <v>76</v>
      </c>
      <c r="K11" t="s">
        <v>50</v>
      </c>
      <c r="R11" s="9" t="s">
        <v>48</v>
      </c>
    </row>
    <row r="12" spans="1:27" x14ac:dyDescent="0.35">
      <c r="B12" t="s">
        <v>16</v>
      </c>
      <c r="D12" t="s">
        <v>81</v>
      </c>
      <c r="E12" t="s">
        <v>73</v>
      </c>
      <c r="F12" t="s">
        <v>74</v>
      </c>
      <c r="G12" t="s">
        <v>75</v>
      </c>
      <c r="H12" s="9" t="s">
        <v>84</v>
      </c>
      <c r="L12" t="s">
        <v>81</v>
      </c>
      <c r="M12" s="9" t="s">
        <v>82</v>
      </c>
      <c r="N12" s="9" t="s">
        <v>83</v>
      </c>
      <c r="O12" s="9" t="s">
        <v>75</v>
      </c>
      <c r="P12" s="9" t="s">
        <v>84</v>
      </c>
      <c r="S12" t="s">
        <v>81</v>
      </c>
      <c r="T12" s="9" t="s">
        <v>82</v>
      </c>
      <c r="U12" s="9" t="s">
        <v>83</v>
      </c>
      <c r="V12" s="9" t="s">
        <v>75</v>
      </c>
      <c r="W12" s="9" t="s">
        <v>84</v>
      </c>
    </row>
    <row r="13" spans="1:27" x14ac:dyDescent="0.35">
      <c r="A13" s="1">
        <v>32874</v>
      </c>
      <c r="B13">
        <v>78.900000000000006</v>
      </c>
      <c r="D13">
        <f>YEAR(A13)</f>
        <v>1990</v>
      </c>
      <c r="E13">
        <f>IF(MONTH(A13)&lt;6,YEAR(A13),YEAR(A13)+1)</f>
        <v>1990</v>
      </c>
      <c r="F13">
        <f>IF(MONTH(A13)&lt;11,YEAR(A13),YEAR(A13)+1)</f>
        <v>1990</v>
      </c>
      <c r="G13">
        <f>IF(MONTH(A13)&lt;7,YEAR(A13),YEAR(A13)+1)</f>
        <v>1990</v>
      </c>
      <c r="H13">
        <f>IF(MONTH(A13)&lt;9,YEAR(A13),YEAR(A13)+1)</f>
        <v>1990</v>
      </c>
      <c r="K13" s="12">
        <v>2002</v>
      </c>
      <c r="L13">
        <f>AVERAGEIF(D$13:D$5000,$K13,$B$13:$B$5000)</f>
        <v>99.991666666666674</v>
      </c>
      <c r="M13">
        <f t="shared" ref="M13:O13" si="0">AVERAGEIF(E$13:E$5000,$K13,$B$13:$B$5000)</f>
        <v>96.975000000000009</v>
      </c>
      <c r="N13">
        <f t="shared" si="0"/>
        <v>99.40833333333336</v>
      </c>
      <c r="O13">
        <f t="shared" si="0"/>
        <v>97.375</v>
      </c>
      <c r="P13">
        <f t="shared" ref="P13:P33" si="1">AVERAGEIF(H$13:H$5000,$K13,$B$13:$B$5000)</f>
        <v>98.391666666666694</v>
      </c>
      <c r="R13" s="44">
        <v>2002</v>
      </c>
      <c r="S13">
        <f>L13/L$13</f>
        <v>1</v>
      </c>
      <c r="T13">
        <f t="shared" ref="T13:T33" si="2">M13/M$13</f>
        <v>1</v>
      </c>
      <c r="U13">
        <f t="shared" ref="U13:U33" si="3">N13/N$13</f>
        <v>1</v>
      </c>
      <c r="V13">
        <f t="shared" ref="V13:V33" si="4">O13/O$13</f>
        <v>1</v>
      </c>
      <c r="W13">
        <f t="shared" ref="W13:W33" si="5">P13/P$13</f>
        <v>1</v>
      </c>
      <c r="X13"/>
    </row>
    <row r="14" spans="1:27" x14ac:dyDescent="0.35">
      <c r="A14" s="1">
        <v>32905</v>
      </c>
      <c r="B14">
        <v>78.900000000000006</v>
      </c>
      <c r="D14">
        <f t="shared" ref="D14:D77" si="6">YEAR(A14)</f>
        <v>1990</v>
      </c>
      <c r="E14">
        <f t="shared" ref="E14:E77" si="7">IF(MONTH(A14)&lt;6,YEAR(A14),YEAR(A14)+1)</f>
        <v>1990</v>
      </c>
      <c r="F14">
        <f t="shared" ref="F14:F77" si="8">IF(MONTH(A14)&lt;11,YEAR(A14),YEAR(A14)+1)</f>
        <v>1990</v>
      </c>
      <c r="G14">
        <f t="shared" ref="G14:G77" si="9">IF(MONTH(A14)&lt;7,YEAR(A14),YEAR(A14)+1)</f>
        <v>1990</v>
      </c>
      <c r="H14">
        <f t="shared" ref="H14:H77" si="10">IF(MONTH(A14)&lt;9,YEAR(A14),YEAR(A14)+1)</f>
        <v>1990</v>
      </c>
      <c r="K14" s="12">
        <f>K13+1</f>
        <v>2003</v>
      </c>
      <c r="L14">
        <f t="shared" ref="L14:L33" si="11">AVERAGEIF(D$13:D$5000,$K14,$B$13:$B$5000)</f>
        <v>103.925</v>
      </c>
      <c r="M14">
        <f t="shared" ref="M14:M33" si="12">AVERAGEIF(E$13:E$5000,$K14,$B$13:$B$5000)</f>
        <v>101.8</v>
      </c>
      <c r="N14">
        <f t="shared" ref="N14:N33" si="13">AVERAGEIF(F$13:F$5000,$K14,$B$13:$B$5000)</f>
        <v>103.24166666666666</v>
      </c>
      <c r="O14">
        <f t="shared" ref="O14:O33" si="14">AVERAGEIF(G$13:G$5000,$K14,$B$13:$B$5000)</f>
        <v>102.27499999999999</v>
      </c>
      <c r="P14">
        <f t="shared" si="1"/>
        <v>102.75833333333333</v>
      </c>
      <c r="R14" s="12">
        <f>R13+1</f>
        <v>2003</v>
      </c>
      <c r="S14">
        <f t="shared" ref="S14:S33" si="15">L14/L$13</f>
        <v>1.0393366113842819</v>
      </c>
      <c r="T14">
        <f t="shared" si="2"/>
        <v>1.0497550915184324</v>
      </c>
      <c r="U14">
        <f t="shared" si="3"/>
        <v>1.0385614888087851</v>
      </c>
      <c r="V14">
        <f t="shared" si="4"/>
        <v>1.0503209242618741</v>
      </c>
      <c r="W14">
        <f t="shared" si="5"/>
        <v>1.0443804522740743</v>
      </c>
      <c r="X14" s="46"/>
      <c r="Y14" s="46"/>
      <c r="Z14" s="46"/>
      <c r="AA14" s="46"/>
    </row>
    <row r="15" spans="1:27" x14ac:dyDescent="0.35">
      <c r="A15" s="1">
        <v>32933</v>
      </c>
      <c r="B15">
        <v>78.8</v>
      </c>
      <c r="D15">
        <f t="shared" si="6"/>
        <v>1990</v>
      </c>
      <c r="E15">
        <f t="shared" si="7"/>
        <v>1990</v>
      </c>
      <c r="F15">
        <f t="shared" si="8"/>
        <v>1990</v>
      </c>
      <c r="G15">
        <f t="shared" si="9"/>
        <v>1990</v>
      </c>
      <c r="H15">
        <f t="shared" si="10"/>
        <v>1990</v>
      </c>
      <c r="K15" s="12">
        <f t="shared" ref="K15:K34" si="16">K14+1</f>
        <v>2004</v>
      </c>
      <c r="L15">
        <f t="shared" si="11"/>
        <v>107.19999999999997</v>
      </c>
      <c r="M15">
        <f t="shared" si="12"/>
        <v>105.36666666666666</v>
      </c>
      <c r="N15">
        <f t="shared" si="13"/>
        <v>106.56666666666665</v>
      </c>
      <c r="O15">
        <f t="shared" si="14"/>
        <v>105.56666666666666</v>
      </c>
      <c r="P15">
        <f t="shared" si="1"/>
        <v>106.06666666666666</v>
      </c>
      <c r="R15" s="12">
        <f t="shared" ref="R15:R34" si="17">R14+1</f>
        <v>2004</v>
      </c>
      <c r="S15">
        <f t="shared" si="15"/>
        <v>1.0720893407783978</v>
      </c>
      <c r="T15">
        <f t="shared" si="2"/>
        <v>1.0865343301538195</v>
      </c>
      <c r="U15">
        <f t="shared" si="3"/>
        <v>1.0720093888842313</v>
      </c>
      <c r="V15">
        <f t="shared" si="4"/>
        <v>1.084124946512623</v>
      </c>
      <c r="W15">
        <f t="shared" si="5"/>
        <v>1.0780045735580583</v>
      </c>
      <c r="X15" s="46"/>
      <c r="Y15" s="46"/>
      <c r="Z15" s="46"/>
      <c r="AA15" s="46"/>
    </row>
    <row r="16" spans="1:27" x14ac:dyDescent="0.35">
      <c r="A16" s="1">
        <v>32964</v>
      </c>
      <c r="B16">
        <v>80.8</v>
      </c>
      <c r="D16">
        <f t="shared" si="6"/>
        <v>1990</v>
      </c>
      <c r="E16">
        <f t="shared" si="7"/>
        <v>1990</v>
      </c>
      <c r="F16">
        <f t="shared" si="8"/>
        <v>1990</v>
      </c>
      <c r="G16">
        <f t="shared" si="9"/>
        <v>1990</v>
      </c>
      <c r="H16">
        <f t="shared" si="10"/>
        <v>1990</v>
      </c>
      <c r="K16" s="12">
        <f t="shared" si="16"/>
        <v>2005</v>
      </c>
      <c r="L16">
        <f t="shared" si="11"/>
        <v>109.97500000000002</v>
      </c>
      <c r="M16">
        <f t="shared" si="12"/>
        <v>108.5</v>
      </c>
      <c r="N16">
        <f t="shared" si="13"/>
        <v>109.29166666666669</v>
      </c>
      <c r="O16">
        <f t="shared" si="14"/>
        <v>108.65833333333335</v>
      </c>
      <c r="P16">
        <f t="shared" si="1"/>
        <v>108.97500000000002</v>
      </c>
      <c r="Q16" s="10"/>
      <c r="R16" s="12">
        <f t="shared" si="17"/>
        <v>2005</v>
      </c>
      <c r="S16">
        <f t="shared" si="15"/>
        <v>1.0998416534711228</v>
      </c>
      <c r="T16">
        <f t="shared" si="2"/>
        <v>1.1188450631606084</v>
      </c>
      <c r="U16">
        <f t="shared" si="3"/>
        <v>1.0994215776678682</v>
      </c>
      <c r="V16">
        <f t="shared" si="4"/>
        <v>1.1158750534873771</v>
      </c>
      <c r="W16">
        <f t="shared" si="5"/>
        <v>1.1075633099009061</v>
      </c>
      <c r="X16" s="46"/>
      <c r="Y16" s="46"/>
      <c r="Z16" s="46"/>
      <c r="AA16" s="46"/>
    </row>
    <row r="17" spans="1:27" x14ac:dyDescent="0.35">
      <c r="A17" s="1">
        <v>32994</v>
      </c>
      <c r="B17">
        <v>80.7</v>
      </c>
      <c r="D17">
        <f t="shared" si="6"/>
        <v>1990</v>
      </c>
      <c r="E17">
        <f t="shared" si="7"/>
        <v>1990</v>
      </c>
      <c r="F17">
        <f t="shared" si="8"/>
        <v>1990</v>
      </c>
      <c r="G17">
        <f t="shared" si="9"/>
        <v>1990</v>
      </c>
      <c r="H17">
        <f t="shared" si="10"/>
        <v>1990</v>
      </c>
      <c r="K17" s="12">
        <f t="shared" si="16"/>
        <v>2006</v>
      </c>
      <c r="L17">
        <f t="shared" si="11"/>
        <v>114.67500000000003</v>
      </c>
      <c r="M17">
        <f t="shared" si="12"/>
        <v>111.91666666666667</v>
      </c>
      <c r="N17">
        <f t="shared" si="13"/>
        <v>113.87500000000001</v>
      </c>
      <c r="O17">
        <f t="shared" si="14"/>
        <v>112.37500000000001</v>
      </c>
      <c r="P17">
        <f t="shared" si="1"/>
        <v>113.12500000000001</v>
      </c>
      <c r="Q17" s="10"/>
      <c r="R17" s="12">
        <f t="shared" si="17"/>
        <v>2006</v>
      </c>
      <c r="S17">
        <f t="shared" si="15"/>
        <v>1.1468455704642055</v>
      </c>
      <c r="T17">
        <f t="shared" si="2"/>
        <v>1.1540775113860959</v>
      </c>
      <c r="U17">
        <f t="shared" si="3"/>
        <v>1.1455277055914157</v>
      </c>
      <c r="V17">
        <f t="shared" si="4"/>
        <v>1.154043645699615</v>
      </c>
      <c r="W17">
        <f t="shared" si="5"/>
        <v>1.1497416786651984</v>
      </c>
      <c r="X17" s="46"/>
      <c r="Y17" s="46"/>
      <c r="Z17" s="46"/>
      <c r="AA17" s="46"/>
    </row>
    <row r="18" spans="1:27" x14ac:dyDescent="0.35">
      <c r="A18" s="1">
        <v>33025</v>
      </c>
      <c r="B18">
        <v>80.7</v>
      </c>
      <c r="D18">
        <f t="shared" si="6"/>
        <v>1990</v>
      </c>
      <c r="E18">
        <f t="shared" si="7"/>
        <v>1991</v>
      </c>
      <c r="F18">
        <f t="shared" si="8"/>
        <v>1990</v>
      </c>
      <c r="G18">
        <f t="shared" si="9"/>
        <v>1990</v>
      </c>
      <c r="H18">
        <f t="shared" si="10"/>
        <v>1990</v>
      </c>
      <c r="K18" s="12">
        <f t="shared" si="16"/>
        <v>2007</v>
      </c>
      <c r="L18">
        <f t="shared" si="11"/>
        <v>120.44999999999999</v>
      </c>
      <c r="M18">
        <f t="shared" si="12"/>
        <v>116.74166666666669</v>
      </c>
      <c r="N18">
        <f t="shared" si="13"/>
        <v>119.68333333333334</v>
      </c>
      <c r="O18">
        <f t="shared" si="14"/>
        <v>117.20000000000003</v>
      </c>
      <c r="P18">
        <f t="shared" si="1"/>
        <v>118.28333333333336</v>
      </c>
      <c r="Q18" s="10"/>
      <c r="R18" s="12">
        <f t="shared" si="17"/>
        <v>2007</v>
      </c>
      <c r="S18">
        <f t="shared" si="15"/>
        <v>1.2046003833652803</v>
      </c>
      <c r="T18">
        <f t="shared" si="2"/>
        <v>1.2038326029045288</v>
      </c>
      <c r="U18">
        <f t="shared" si="3"/>
        <v>1.203956744069075</v>
      </c>
      <c r="V18">
        <f t="shared" si="4"/>
        <v>1.2035943517329912</v>
      </c>
      <c r="W18">
        <f t="shared" si="5"/>
        <v>1.2021682053019394</v>
      </c>
      <c r="X18" s="46"/>
      <c r="Y18" s="46"/>
      <c r="Z18" s="46"/>
      <c r="AA18" s="46"/>
    </row>
    <row r="19" spans="1:27" x14ac:dyDescent="0.35">
      <c r="A19" s="1">
        <v>33055</v>
      </c>
      <c r="B19">
        <v>81.900000000000006</v>
      </c>
      <c r="D19">
        <f t="shared" si="6"/>
        <v>1990</v>
      </c>
      <c r="E19">
        <f t="shared" si="7"/>
        <v>1991</v>
      </c>
      <c r="F19">
        <f t="shared" si="8"/>
        <v>1990</v>
      </c>
      <c r="G19">
        <f t="shared" si="9"/>
        <v>1991</v>
      </c>
      <c r="H19">
        <f t="shared" si="10"/>
        <v>1990</v>
      </c>
      <c r="K19" s="12">
        <f t="shared" si="16"/>
        <v>2008</v>
      </c>
      <c r="L19">
        <f t="shared" si="11"/>
        <v>123.48333333333331</v>
      </c>
      <c r="M19">
        <f t="shared" si="12"/>
        <v>121.84166666666665</v>
      </c>
      <c r="N19">
        <f t="shared" si="13"/>
        <v>122.81666666666665</v>
      </c>
      <c r="O19">
        <f t="shared" si="14"/>
        <v>122.09999999999998</v>
      </c>
      <c r="P19">
        <f t="shared" si="1"/>
        <v>122.61666666666666</v>
      </c>
      <c r="Q19" s="10"/>
      <c r="R19" s="12">
        <f t="shared" si="17"/>
        <v>2008</v>
      </c>
      <c r="S19">
        <f t="shared" si="15"/>
        <v>1.2349362446870569</v>
      </c>
      <c r="T19">
        <f t="shared" si="2"/>
        <v>1.25642347684111</v>
      </c>
      <c r="U19">
        <f t="shared" si="3"/>
        <v>1.2354765697040819</v>
      </c>
      <c r="V19">
        <f t="shared" si="4"/>
        <v>1.2539152759948651</v>
      </c>
      <c r="W19">
        <f t="shared" si="5"/>
        <v>1.2462098754975857</v>
      </c>
      <c r="X19" s="46"/>
      <c r="Y19" s="46"/>
      <c r="Z19" s="46"/>
      <c r="AA19" s="46"/>
    </row>
    <row r="20" spans="1:27" x14ac:dyDescent="0.35">
      <c r="A20" s="1">
        <v>33086</v>
      </c>
      <c r="B20">
        <v>81.900000000000006</v>
      </c>
      <c r="D20">
        <f t="shared" si="6"/>
        <v>1990</v>
      </c>
      <c r="E20">
        <f t="shared" si="7"/>
        <v>1991</v>
      </c>
      <c r="F20">
        <f t="shared" si="8"/>
        <v>1990</v>
      </c>
      <c r="G20">
        <f t="shared" si="9"/>
        <v>1991</v>
      </c>
      <c r="H20">
        <f t="shared" si="10"/>
        <v>1990</v>
      </c>
      <c r="K20" s="12">
        <f t="shared" si="16"/>
        <v>2009</v>
      </c>
      <c r="L20">
        <f t="shared" si="11"/>
        <v>129.39166666666668</v>
      </c>
      <c r="M20">
        <f t="shared" si="12"/>
        <v>125.90833333333332</v>
      </c>
      <c r="N20">
        <f t="shared" si="13"/>
        <v>128.79166666666669</v>
      </c>
      <c r="O20">
        <f t="shared" si="14"/>
        <v>126.48333333333333</v>
      </c>
      <c r="P20">
        <f t="shared" si="1"/>
        <v>127.63333333333334</v>
      </c>
      <c r="Q20" s="10"/>
      <c r="R20" s="12">
        <f t="shared" si="17"/>
        <v>2009</v>
      </c>
      <c r="S20">
        <f t="shared" si="15"/>
        <v>1.2940245020418368</v>
      </c>
      <c r="T20">
        <f t="shared" si="2"/>
        <v>1.2983586835094953</v>
      </c>
      <c r="U20">
        <f t="shared" si="3"/>
        <v>1.295582194651689</v>
      </c>
      <c r="V20">
        <f t="shared" si="4"/>
        <v>1.2989302524604194</v>
      </c>
      <c r="W20">
        <f t="shared" si="5"/>
        <v>1.2971965783010075</v>
      </c>
      <c r="X20" s="46"/>
      <c r="Y20" s="46"/>
      <c r="Z20" s="46"/>
      <c r="AA20" s="46"/>
    </row>
    <row r="21" spans="1:27" x14ac:dyDescent="0.35">
      <c r="A21" s="1">
        <v>33117</v>
      </c>
      <c r="B21">
        <v>81.900000000000006</v>
      </c>
      <c r="D21">
        <f t="shared" si="6"/>
        <v>1990</v>
      </c>
      <c r="E21">
        <f t="shared" si="7"/>
        <v>1991</v>
      </c>
      <c r="F21">
        <f t="shared" si="8"/>
        <v>1990</v>
      </c>
      <c r="G21">
        <f t="shared" si="9"/>
        <v>1991</v>
      </c>
      <c r="H21">
        <f t="shared" si="10"/>
        <v>1991</v>
      </c>
      <c r="K21" s="12">
        <f t="shared" si="16"/>
        <v>2010</v>
      </c>
      <c r="L21">
        <f t="shared" si="11"/>
        <v>131.98333333333335</v>
      </c>
      <c r="M21">
        <f t="shared" si="12"/>
        <v>130.64166666666668</v>
      </c>
      <c r="N21">
        <f t="shared" si="13"/>
        <v>131.55000000000004</v>
      </c>
      <c r="O21">
        <f t="shared" si="14"/>
        <v>130.82500000000002</v>
      </c>
      <c r="P21">
        <f t="shared" si="1"/>
        <v>131.19166666666669</v>
      </c>
      <c r="Q21" s="10"/>
      <c r="R21" s="12">
        <f t="shared" si="17"/>
        <v>2010</v>
      </c>
      <c r="S21">
        <f t="shared" si="15"/>
        <v>1.3199433286107176</v>
      </c>
      <c r="T21">
        <f t="shared" si="2"/>
        <v>1.3471685142218786</v>
      </c>
      <c r="U21">
        <f t="shared" si="3"/>
        <v>1.3233297007293152</v>
      </c>
      <c r="V21">
        <f t="shared" si="4"/>
        <v>1.3435173299101413</v>
      </c>
      <c r="W21">
        <f t="shared" si="5"/>
        <v>1.3333615651732023</v>
      </c>
      <c r="X21" s="46"/>
      <c r="Y21" s="46"/>
      <c r="Z21" s="46"/>
      <c r="AA21" s="46"/>
    </row>
    <row r="22" spans="1:27" x14ac:dyDescent="0.35">
      <c r="A22" s="1">
        <v>33147</v>
      </c>
      <c r="B22">
        <v>81.900000000000006</v>
      </c>
      <c r="D22">
        <f t="shared" si="6"/>
        <v>1990</v>
      </c>
      <c r="E22">
        <f t="shared" si="7"/>
        <v>1991</v>
      </c>
      <c r="F22">
        <f t="shared" si="8"/>
        <v>1990</v>
      </c>
      <c r="G22">
        <f t="shared" si="9"/>
        <v>1991</v>
      </c>
      <c r="H22">
        <f t="shared" si="10"/>
        <v>1991</v>
      </c>
      <c r="K22" s="12">
        <f t="shared" si="16"/>
        <v>2011</v>
      </c>
      <c r="L22">
        <f t="shared" si="11"/>
        <v>135.09166666666667</v>
      </c>
      <c r="M22">
        <f t="shared" si="12"/>
        <v>133.16666666666666</v>
      </c>
      <c r="N22">
        <f t="shared" si="13"/>
        <v>134.45833333333334</v>
      </c>
      <c r="O22">
        <f t="shared" si="14"/>
        <v>133.42499999999998</v>
      </c>
      <c r="P22">
        <f t="shared" si="1"/>
        <v>133.94166666666666</v>
      </c>
      <c r="Q22" s="10"/>
      <c r="R22" s="12">
        <f t="shared" si="17"/>
        <v>2011</v>
      </c>
      <c r="S22">
        <f t="shared" si="15"/>
        <v>1.351029252437703</v>
      </c>
      <c r="T22">
        <f t="shared" si="2"/>
        <v>1.3732061527885191</v>
      </c>
      <c r="U22">
        <f t="shared" si="3"/>
        <v>1.3525861346298933</v>
      </c>
      <c r="V22">
        <f t="shared" si="4"/>
        <v>1.3702182284980742</v>
      </c>
      <c r="W22">
        <f t="shared" si="5"/>
        <v>1.3613110866435161</v>
      </c>
      <c r="X22" s="46"/>
      <c r="Y22" s="46"/>
      <c r="Z22" s="46"/>
      <c r="AA22" s="46"/>
    </row>
    <row r="23" spans="1:27" x14ac:dyDescent="0.35">
      <c r="A23" s="1">
        <v>33178</v>
      </c>
      <c r="B23">
        <v>82.4</v>
      </c>
      <c r="D23">
        <f t="shared" si="6"/>
        <v>1990</v>
      </c>
      <c r="E23">
        <f t="shared" si="7"/>
        <v>1991</v>
      </c>
      <c r="F23">
        <f t="shared" si="8"/>
        <v>1991</v>
      </c>
      <c r="G23">
        <f t="shared" si="9"/>
        <v>1991</v>
      </c>
      <c r="H23">
        <f t="shared" si="10"/>
        <v>1991</v>
      </c>
      <c r="K23" s="12">
        <f t="shared" si="16"/>
        <v>2012</v>
      </c>
      <c r="L23">
        <f t="shared" si="11"/>
        <v>136.1583333333333</v>
      </c>
      <c r="M23">
        <f t="shared" si="12"/>
        <v>136.19166666666666</v>
      </c>
      <c r="N23">
        <f t="shared" si="13"/>
        <v>136.52499999999998</v>
      </c>
      <c r="O23">
        <f t="shared" si="14"/>
        <v>136.25833333333333</v>
      </c>
      <c r="P23">
        <f t="shared" si="1"/>
        <v>136.39166666666665</v>
      </c>
      <c r="Q23" s="10"/>
      <c r="R23" s="12">
        <f t="shared" si="17"/>
        <v>2012</v>
      </c>
      <c r="S23">
        <f t="shared" si="15"/>
        <v>1.3616968080673386</v>
      </c>
      <c r="T23">
        <f t="shared" si="2"/>
        <v>1.4043997593881583</v>
      </c>
      <c r="U23">
        <f t="shared" si="3"/>
        <v>1.3733758068572381</v>
      </c>
      <c r="V23">
        <f t="shared" si="4"/>
        <v>1.3993153615746683</v>
      </c>
      <c r="W23">
        <f t="shared" si="5"/>
        <v>1.3862115694079777</v>
      </c>
      <c r="X23" s="46"/>
      <c r="Y23" s="46"/>
      <c r="Z23" s="46"/>
      <c r="AA23" s="46"/>
    </row>
    <row r="24" spans="1:27" x14ac:dyDescent="0.35">
      <c r="A24" s="1">
        <v>33208</v>
      </c>
      <c r="B24">
        <v>82.5</v>
      </c>
      <c r="D24">
        <f t="shared" si="6"/>
        <v>1990</v>
      </c>
      <c r="E24">
        <f t="shared" si="7"/>
        <v>1991</v>
      </c>
      <c r="F24">
        <f t="shared" si="8"/>
        <v>1991</v>
      </c>
      <c r="G24">
        <f t="shared" si="9"/>
        <v>1991</v>
      </c>
      <c r="H24">
        <f t="shared" si="10"/>
        <v>1991</v>
      </c>
      <c r="K24" s="12">
        <f t="shared" si="16"/>
        <v>2013</v>
      </c>
      <c r="L24">
        <f t="shared" si="11"/>
        <v>134.67499999999998</v>
      </c>
      <c r="M24">
        <f t="shared" si="12"/>
        <v>135.32499999999999</v>
      </c>
      <c r="N24">
        <f t="shared" si="13"/>
        <v>134.67499999999998</v>
      </c>
      <c r="O24">
        <f t="shared" si="14"/>
        <v>135.19166666666669</v>
      </c>
      <c r="P24">
        <f t="shared" si="1"/>
        <v>134.94166666666669</v>
      </c>
      <c r="Q24" s="10"/>
      <c r="R24" s="12">
        <f t="shared" si="17"/>
        <v>2013</v>
      </c>
      <c r="S24">
        <f t="shared" si="15"/>
        <v>1.3468622385198763</v>
      </c>
      <c r="T24">
        <f t="shared" si="2"/>
        <v>1.3954627481309614</v>
      </c>
      <c r="U24">
        <f t="shared" si="3"/>
        <v>1.3547656970408244</v>
      </c>
      <c r="V24">
        <f t="shared" si="4"/>
        <v>1.3883611467693626</v>
      </c>
      <c r="W24">
        <f t="shared" si="5"/>
        <v>1.371474548996358</v>
      </c>
      <c r="X24" s="46"/>
      <c r="Y24" s="46"/>
      <c r="Z24" s="46"/>
      <c r="AA24" s="46"/>
    </row>
    <row r="25" spans="1:27" x14ac:dyDescent="0.35">
      <c r="A25" s="1">
        <v>33239</v>
      </c>
      <c r="B25">
        <v>86</v>
      </c>
      <c r="D25">
        <f t="shared" si="6"/>
        <v>1991</v>
      </c>
      <c r="E25">
        <f t="shared" si="7"/>
        <v>1991</v>
      </c>
      <c r="F25">
        <f t="shared" si="8"/>
        <v>1991</v>
      </c>
      <c r="G25">
        <f t="shared" si="9"/>
        <v>1991</v>
      </c>
      <c r="H25">
        <f t="shared" si="10"/>
        <v>1991</v>
      </c>
      <c r="K25" s="12">
        <f t="shared" si="16"/>
        <v>2014</v>
      </c>
      <c r="L25">
        <f t="shared" si="11"/>
        <v>135.37500000000003</v>
      </c>
      <c r="M25">
        <f t="shared" si="12"/>
        <v>134.70000000000002</v>
      </c>
      <c r="N25">
        <f t="shared" si="13"/>
        <v>135.19166666666669</v>
      </c>
      <c r="O25">
        <f t="shared" si="14"/>
        <v>134.70000000000002</v>
      </c>
      <c r="P25">
        <f t="shared" si="1"/>
        <v>134.9666666666667</v>
      </c>
      <c r="Q25" s="10"/>
      <c r="R25" s="12">
        <f t="shared" si="17"/>
        <v>2014</v>
      </c>
      <c r="S25">
        <f t="shared" si="15"/>
        <v>1.3538628219018254</v>
      </c>
      <c r="T25">
        <f t="shared" si="2"/>
        <v>1.3890177880897139</v>
      </c>
      <c r="U25">
        <f t="shared" si="3"/>
        <v>1.359963115097661</v>
      </c>
      <c r="V25">
        <f t="shared" si="4"/>
        <v>1.3833119383825419</v>
      </c>
      <c r="W25">
        <f t="shared" si="5"/>
        <v>1.371728635555179</v>
      </c>
      <c r="X25" s="46"/>
      <c r="Y25" s="46"/>
      <c r="Z25" s="46"/>
      <c r="AA25" s="46"/>
    </row>
    <row r="26" spans="1:27" x14ac:dyDescent="0.35">
      <c r="A26" s="1">
        <v>33270</v>
      </c>
      <c r="B26">
        <v>86</v>
      </c>
      <c r="D26">
        <f t="shared" si="6"/>
        <v>1991</v>
      </c>
      <c r="E26">
        <f t="shared" si="7"/>
        <v>1991</v>
      </c>
      <c r="F26">
        <f t="shared" si="8"/>
        <v>1991</v>
      </c>
      <c r="G26">
        <f t="shared" si="9"/>
        <v>1991</v>
      </c>
      <c r="H26">
        <f t="shared" si="10"/>
        <v>1991</v>
      </c>
      <c r="K26" s="12">
        <f t="shared" si="16"/>
        <v>2015</v>
      </c>
      <c r="L26">
        <f t="shared" si="11"/>
        <v>137.30000000000001</v>
      </c>
      <c r="M26">
        <f t="shared" si="12"/>
        <v>136.47499999999999</v>
      </c>
      <c r="N26">
        <f t="shared" si="13"/>
        <v>137</v>
      </c>
      <c r="O26">
        <f t="shared" si="14"/>
        <v>136.65</v>
      </c>
      <c r="P26">
        <f t="shared" si="1"/>
        <v>136.78333333333333</v>
      </c>
      <c r="Q26" s="10"/>
      <c r="R26" s="12">
        <f t="shared" si="17"/>
        <v>2015</v>
      </c>
      <c r="S26">
        <f t="shared" si="15"/>
        <v>1.3731144262021835</v>
      </c>
      <c r="T26">
        <f t="shared" si="2"/>
        <v>1.4073214746068572</v>
      </c>
      <c r="U26">
        <f t="shared" si="3"/>
        <v>1.3781540782965878</v>
      </c>
      <c r="V26">
        <f t="shared" si="4"/>
        <v>1.4033376123234917</v>
      </c>
      <c r="W26">
        <f t="shared" si="5"/>
        <v>1.3901922588295075</v>
      </c>
      <c r="X26" s="46"/>
      <c r="Y26" s="46"/>
      <c r="Z26" s="46"/>
      <c r="AA26" s="46"/>
    </row>
    <row r="27" spans="1:27" x14ac:dyDescent="0.35">
      <c r="A27" s="1">
        <v>33298</v>
      </c>
      <c r="B27">
        <v>86</v>
      </c>
      <c r="D27">
        <f t="shared" si="6"/>
        <v>1991</v>
      </c>
      <c r="E27">
        <f t="shared" si="7"/>
        <v>1991</v>
      </c>
      <c r="F27">
        <f t="shared" si="8"/>
        <v>1991</v>
      </c>
      <c r="G27">
        <f t="shared" si="9"/>
        <v>1991</v>
      </c>
      <c r="H27">
        <f t="shared" si="10"/>
        <v>1991</v>
      </c>
      <c r="K27" s="12">
        <f t="shared" si="16"/>
        <v>2016</v>
      </c>
      <c r="L27">
        <f t="shared" si="11"/>
        <v>141.57500000000002</v>
      </c>
      <c r="M27">
        <f t="shared" si="12"/>
        <v>138.35000000000002</v>
      </c>
      <c r="N27">
        <f t="shared" si="13"/>
        <v>140.67500000000001</v>
      </c>
      <c r="O27">
        <f t="shared" si="14"/>
        <v>138.65</v>
      </c>
      <c r="P27">
        <f t="shared" si="1"/>
        <v>139.70000000000002</v>
      </c>
      <c r="Q27" s="10"/>
      <c r="R27" s="12">
        <f t="shared" si="17"/>
        <v>2016</v>
      </c>
      <c r="S27">
        <f t="shared" si="15"/>
        <v>1.4158679889990833</v>
      </c>
      <c r="T27">
        <f t="shared" si="2"/>
        <v>1.4266563547306008</v>
      </c>
      <c r="U27">
        <f t="shared" si="3"/>
        <v>1.4151228099589235</v>
      </c>
      <c r="V27">
        <f t="shared" si="4"/>
        <v>1.4238767650834403</v>
      </c>
      <c r="W27">
        <f t="shared" si="5"/>
        <v>1.4198356906919622</v>
      </c>
      <c r="X27" s="46"/>
      <c r="Y27" s="46"/>
      <c r="Z27" s="46"/>
      <c r="AA27" s="46"/>
    </row>
    <row r="28" spans="1:27" x14ac:dyDescent="0.35">
      <c r="A28" s="1">
        <v>33329</v>
      </c>
      <c r="B28">
        <v>85.6</v>
      </c>
      <c r="D28">
        <f t="shared" si="6"/>
        <v>1991</v>
      </c>
      <c r="E28">
        <f t="shared" si="7"/>
        <v>1991</v>
      </c>
      <c r="F28">
        <f t="shared" si="8"/>
        <v>1991</v>
      </c>
      <c r="G28">
        <f t="shared" si="9"/>
        <v>1991</v>
      </c>
      <c r="H28">
        <f t="shared" si="10"/>
        <v>1991</v>
      </c>
      <c r="K28" s="12">
        <f t="shared" si="16"/>
        <v>2017</v>
      </c>
      <c r="L28">
        <f t="shared" si="11"/>
        <v>144.39166666666665</v>
      </c>
      <c r="M28">
        <f t="shared" si="12"/>
        <v>143.33333333333331</v>
      </c>
      <c r="N28">
        <f t="shared" si="13"/>
        <v>144.125</v>
      </c>
      <c r="O28">
        <f t="shared" si="14"/>
        <v>143.66666666666666</v>
      </c>
      <c r="P28">
        <f t="shared" si="1"/>
        <v>143.88333333333333</v>
      </c>
      <c r="Q28" s="10"/>
      <c r="R28" s="12">
        <f t="shared" si="17"/>
        <v>2017</v>
      </c>
      <c r="S28">
        <f t="shared" si="15"/>
        <v>1.4440370030835901</v>
      </c>
      <c r="T28">
        <f t="shared" si="2"/>
        <v>1.4780441694594824</v>
      </c>
      <c r="U28">
        <f t="shared" si="3"/>
        <v>1.44982814988683</v>
      </c>
      <c r="V28">
        <f t="shared" si="4"/>
        <v>1.4753958065896446</v>
      </c>
      <c r="W28">
        <f t="shared" si="5"/>
        <v>1.4623528415346823</v>
      </c>
      <c r="X28" s="46"/>
      <c r="Y28" s="46"/>
      <c r="Z28" s="46"/>
      <c r="AA28" s="46"/>
    </row>
    <row r="29" spans="1:27" x14ac:dyDescent="0.35">
      <c r="A29" s="1">
        <v>33359</v>
      </c>
      <c r="B29">
        <v>85.6</v>
      </c>
      <c r="D29">
        <f t="shared" si="6"/>
        <v>1991</v>
      </c>
      <c r="E29">
        <f t="shared" si="7"/>
        <v>1991</v>
      </c>
      <c r="F29">
        <f t="shared" si="8"/>
        <v>1991</v>
      </c>
      <c r="G29">
        <f t="shared" si="9"/>
        <v>1991</v>
      </c>
      <c r="H29">
        <f t="shared" si="10"/>
        <v>1991</v>
      </c>
      <c r="K29" s="12">
        <f t="shared" si="16"/>
        <v>2018</v>
      </c>
      <c r="L29">
        <f t="shared" si="11"/>
        <v>147.1</v>
      </c>
      <c r="M29">
        <f t="shared" si="12"/>
        <v>145.4</v>
      </c>
      <c r="N29">
        <f t="shared" si="13"/>
        <v>146.63333333333335</v>
      </c>
      <c r="O29">
        <f t="shared" si="14"/>
        <v>145.55000000000004</v>
      </c>
      <c r="P29">
        <f t="shared" si="1"/>
        <v>146.1166666666667</v>
      </c>
      <c r="Q29" s="10"/>
      <c r="R29" s="12">
        <f t="shared" si="17"/>
        <v>2018</v>
      </c>
      <c r="S29">
        <f t="shared" si="15"/>
        <v>1.4711225935494623</v>
      </c>
      <c r="T29">
        <f t="shared" si="2"/>
        <v>1.4993555039958752</v>
      </c>
      <c r="U29">
        <f t="shared" si="3"/>
        <v>1.4750607762595354</v>
      </c>
      <c r="V29">
        <f t="shared" si="4"/>
        <v>1.4947368421052636</v>
      </c>
      <c r="W29">
        <f t="shared" si="5"/>
        <v>1.4850512407893621</v>
      </c>
      <c r="X29" s="46"/>
      <c r="Y29" s="46"/>
      <c r="Z29" s="46"/>
      <c r="AA29" s="46"/>
    </row>
    <row r="30" spans="1:27" x14ac:dyDescent="0.35">
      <c r="A30" s="1">
        <v>33390</v>
      </c>
      <c r="B30">
        <v>85.6</v>
      </c>
      <c r="D30">
        <f t="shared" si="6"/>
        <v>1991</v>
      </c>
      <c r="E30">
        <f t="shared" si="7"/>
        <v>1992</v>
      </c>
      <c r="F30">
        <f t="shared" si="8"/>
        <v>1991</v>
      </c>
      <c r="G30">
        <f t="shared" si="9"/>
        <v>1991</v>
      </c>
      <c r="H30">
        <f t="shared" si="10"/>
        <v>1991</v>
      </c>
      <c r="K30" s="12">
        <f t="shared" si="16"/>
        <v>2019</v>
      </c>
      <c r="L30">
        <f t="shared" si="11"/>
        <v>146.97500000000002</v>
      </c>
      <c r="M30">
        <f t="shared" si="12"/>
        <v>147.21666666666667</v>
      </c>
      <c r="N30">
        <f t="shared" si="13"/>
        <v>146.99166666666667</v>
      </c>
      <c r="O30">
        <f t="shared" si="14"/>
        <v>147.30000000000001</v>
      </c>
      <c r="P30">
        <f t="shared" si="1"/>
        <v>147.1</v>
      </c>
      <c r="Q30" s="10"/>
      <c r="R30" s="12">
        <f t="shared" si="17"/>
        <v>2019</v>
      </c>
      <c r="S30">
        <f t="shared" si="15"/>
        <v>1.4698724893741146</v>
      </c>
      <c r="T30">
        <f t="shared" si="2"/>
        <v>1.5180888545157685</v>
      </c>
      <c r="U30">
        <f t="shared" si="3"/>
        <v>1.4786654371699217</v>
      </c>
      <c r="V30">
        <f t="shared" si="4"/>
        <v>1.5127086007702184</v>
      </c>
      <c r="W30">
        <f t="shared" si="5"/>
        <v>1.4950453121029892</v>
      </c>
      <c r="X30" s="46"/>
      <c r="Y30" s="46"/>
      <c r="Z30" s="46"/>
      <c r="AA30" s="46"/>
    </row>
    <row r="31" spans="1:27" x14ac:dyDescent="0.35">
      <c r="A31" s="1">
        <v>33420</v>
      </c>
      <c r="B31">
        <v>84.7</v>
      </c>
      <c r="D31">
        <f t="shared" si="6"/>
        <v>1991</v>
      </c>
      <c r="E31">
        <f t="shared" si="7"/>
        <v>1992</v>
      </c>
      <c r="F31">
        <f t="shared" si="8"/>
        <v>1991</v>
      </c>
      <c r="G31">
        <f t="shared" si="9"/>
        <v>1992</v>
      </c>
      <c r="H31">
        <f t="shared" si="10"/>
        <v>1991</v>
      </c>
      <c r="K31" s="12">
        <f t="shared" si="16"/>
        <v>2020</v>
      </c>
      <c r="L31">
        <f t="shared" si="11"/>
        <v>150.10000000000002</v>
      </c>
      <c r="M31">
        <f t="shared" si="12"/>
        <v>147.78333333333333</v>
      </c>
      <c r="N31">
        <f t="shared" si="13"/>
        <v>149.43333333333337</v>
      </c>
      <c r="O31">
        <f t="shared" si="14"/>
        <v>148</v>
      </c>
      <c r="P31">
        <f t="shared" si="1"/>
        <v>148.73333333333332</v>
      </c>
      <c r="Q31" s="10"/>
      <c r="R31" s="12">
        <f t="shared" si="17"/>
        <v>2020</v>
      </c>
      <c r="S31">
        <f t="shared" si="15"/>
        <v>1.5011250937578133</v>
      </c>
      <c r="T31">
        <f t="shared" si="2"/>
        <v>1.5239322849531665</v>
      </c>
      <c r="U31">
        <f t="shared" si="3"/>
        <v>1.5032274289546483</v>
      </c>
      <c r="V31">
        <f t="shared" si="4"/>
        <v>1.5198973042362003</v>
      </c>
      <c r="W31">
        <f t="shared" si="5"/>
        <v>1.5116456339459636</v>
      </c>
      <c r="X31" s="46"/>
      <c r="Y31" s="46"/>
      <c r="Z31" s="46"/>
      <c r="AA31" s="46"/>
    </row>
    <row r="32" spans="1:27" x14ac:dyDescent="0.35">
      <c r="A32" s="1">
        <v>33451</v>
      </c>
      <c r="B32">
        <v>84.7</v>
      </c>
      <c r="D32">
        <f t="shared" si="6"/>
        <v>1991</v>
      </c>
      <c r="E32">
        <f t="shared" si="7"/>
        <v>1992</v>
      </c>
      <c r="F32">
        <f t="shared" si="8"/>
        <v>1991</v>
      </c>
      <c r="G32">
        <f t="shared" si="9"/>
        <v>1992</v>
      </c>
      <c r="H32">
        <f t="shared" si="10"/>
        <v>1991</v>
      </c>
      <c r="K32" s="12">
        <f t="shared" si="16"/>
        <v>2021</v>
      </c>
      <c r="L32">
        <f t="shared" si="11"/>
        <v>155.12500000000003</v>
      </c>
      <c r="M32">
        <f t="shared" si="12"/>
        <v>151.47500000000005</v>
      </c>
      <c r="N32">
        <f t="shared" si="13"/>
        <v>153.75833333333335</v>
      </c>
      <c r="O32">
        <f t="shared" si="14"/>
        <v>151.67500000000004</v>
      </c>
      <c r="P32">
        <f t="shared" si="1"/>
        <v>152.60833333333335</v>
      </c>
      <c r="Q32" s="10"/>
      <c r="R32" s="12">
        <f t="shared" si="17"/>
        <v>2021</v>
      </c>
      <c r="S32">
        <f t="shared" si="15"/>
        <v>1.5513792816068008</v>
      </c>
      <c r="T32">
        <f t="shared" si="2"/>
        <v>1.5620005155968038</v>
      </c>
      <c r="U32">
        <f t="shared" si="3"/>
        <v>1.5467348478497775</v>
      </c>
      <c r="V32">
        <f t="shared" si="4"/>
        <v>1.5576379974326062</v>
      </c>
      <c r="W32">
        <f t="shared" si="5"/>
        <v>1.5510290505632249</v>
      </c>
      <c r="X32" s="46"/>
      <c r="Y32" s="46"/>
      <c r="Z32" s="46"/>
      <c r="AA32" s="46"/>
    </row>
    <row r="33" spans="1:27" x14ac:dyDescent="0.35">
      <c r="A33" s="1">
        <v>33482</v>
      </c>
      <c r="B33">
        <v>84.7</v>
      </c>
      <c r="D33">
        <f t="shared" si="6"/>
        <v>1991</v>
      </c>
      <c r="E33">
        <f t="shared" si="7"/>
        <v>1992</v>
      </c>
      <c r="F33">
        <f t="shared" si="8"/>
        <v>1991</v>
      </c>
      <c r="G33">
        <f t="shared" si="9"/>
        <v>1992</v>
      </c>
      <c r="H33">
        <f t="shared" si="10"/>
        <v>1992</v>
      </c>
      <c r="K33" s="12">
        <f t="shared" si="16"/>
        <v>2022</v>
      </c>
      <c r="L33">
        <f t="shared" si="11"/>
        <v>167.49999999999997</v>
      </c>
      <c r="M33">
        <f t="shared" si="12"/>
        <v>160.22500000000002</v>
      </c>
      <c r="N33">
        <f t="shared" si="13"/>
        <v>165.81666666666663</v>
      </c>
      <c r="O33">
        <f t="shared" si="14"/>
        <v>161.32500000000002</v>
      </c>
      <c r="P33">
        <f t="shared" si="1"/>
        <v>163.75833333333333</v>
      </c>
      <c r="Q33" s="10"/>
      <c r="R33" s="12">
        <f t="shared" si="17"/>
        <v>2022</v>
      </c>
      <c r="S33">
        <f t="shared" si="15"/>
        <v>1.6751395949662469</v>
      </c>
      <c r="T33">
        <f t="shared" si="2"/>
        <v>1.6522299561742717</v>
      </c>
      <c r="U33">
        <f t="shared" si="3"/>
        <v>1.6680358789504561</v>
      </c>
      <c r="V33">
        <f t="shared" si="4"/>
        <v>1.6567394094993584</v>
      </c>
      <c r="W33">
        <f t="shared" si="5"/>
        <v>1.6643516557974078</v>
      </c>
      <c r="X33" s="46"/>
      <c r="Y33" s="46"/>
      <c r="Z33" s="46"/>
      <c r="AA33" s="46"/>
    </row>
    <row r="34" spans="1:27" x14ac:dyDescent="0.35">
      <c r="A34" s="1">
        <v>33512</v>
      </c>
      <c r="B34">
        <v>84.7</v>
      </c>
      <c r="D34">
        <f t="shared" si="6"/>
        <v>1991</v>
      </c>
      <c r="E34">
        <f t="shared" si="7"/>
        <v>1992</v>
      </c>
      <c r="F34">
        <f t="shared" si="8"/>
        <v>1991</v>
      </c>
      <c r="G34">
        <f t="shared" si="9"/>
        <v>1992</v>
      </c>
      <c r="H34">
        <f t="shared" si="10"/>
        <v>1992</v>
      </c>
      <c r="K34" s="12">
        <f t="shared" si="16"/>
        <v>2023</v>
      </c>
      <c r="L34">
        <f t="shared" ref="L34" si="18">AVERAGEIF(D$13:D$5000,$K34,$B$13:$B$5000)</f>
        <v>176.65999999999994</v>
      </c>
      <c r="M34">
        <f t="shared" ref="M34" si="19">AVERAGEIF(E$13:E$5000,$K34,$B$13:$B$5000)</f>
        <v>171.84166666666667</v>
      </c>
      <c r="N34">
        <f t="shared" ref="N34" si="20">AVERAGEIF(F$13:F$5000,$K34,$B$13:$B$5000)</f>
        <v>175.46666666666667</v>
      </c>
      <c r="O34">
        <f t="shared" ref="O34" si="21">AVERAGEIF(G$13:G$5000,$K34,$B$13:$B$5000)</f>
        <v>172.62499999999997</v>
      </c>
      <c r="P34">
        <f t="shared" ref="P34" si="22">AVERAGEIF(H$13:H$5000,$K34,$B$13:$B$5000)</f>
        <v>173.95833333333329</v>
      </c>
      <c r="Q34" s="10"/>
      <c r="R34" s="12">
        <f t="shared" si="17"/>
        <v>2023</v>
      </c>
      <c r="S34">
        <f t="shared" ref="S34" si="23">L34/L$13</f>
        <v>1.766747228935744</v>
      </c>
      <c r="T34">
        <f t="shared" ref="T34" si="24">M34/M$13</f>
        <v>1.7720202801409297</v>
      </c>
      <c r="U34">
        <f t="shared" ref="U34" si="25">N34/N$13</f>
        <v>1.7651102355603985</v>
      </c>
      <c r="V34">
        <f t="shared" ref="V34" si="26">O34/O$13</f>
        <v>1.7727856225930678</v>
      </c>
      <c r="W34">
        <f t="shared" ref="W34" si="27">P34/P$13</f>
        <v>1.768018971796391</v>
      </c>
    </row>
    <row r="35" spans="1:27" x14ac:dyDescent="0.35">
      <c r="A35" s="1">
        <v>33543</v>
      </c>
      <c r="B35">
        <v>84.3</v>
      </c>
      <c r="D35">
        <f t="shared" si="6"/>
        <v>1991</v>
      </c>
      <c r="E35">
        <f t="shared" si="7"/>
        <v>1992</v>
      </c>
      <c r="F35">
        <f t="shared" si="8"/>
        <v>1992</v>
      </c>
      <c r="G35">
        <f t="shared" si="9"/>
        <v>1992</v>
      </c>
      <c r="H35">
        <f t="shared" si="10"/>
        <v>1992</v>
      </c>
      <c r="N35" s="16"/>
      <c r="S35" s="43"/>
      <c r="T35" s="43"/>
      <c r="U35" s="43"/>
      <c r="V35" s="43"/>
      <c r="W35" s="43"/>
    </row>
    <row r="36" spans="1:27" x14ac:dyDescent="0.35">
      <c r="A36" s="1">
        <v>33573</v>
      </c>
      <c r="B36">
        <v>84.8</v>
      </c>
      <c r="D36">
        <f t="shared" si="6"/>
        <v>1991</v>
      </c>
      <c r="E36">
        <f t="shared" si="7"/>
        <v>1992</v>
      </c>
      <c r="F36">
        <f t="shared" si="8"/>
        <v>1992</v>
      </c>
      <c r="G36">
        <f t="shared" si="9"/>
        <v>1992</v>
      </c>
      <c r="H36">
        <f t="shared" si="10"/>
        <v>1992</v>
      </c>
      <c r="N36" s="16"/>
      <c r="S36" s="43"/>
      <c r="T36" s="43"/>
      <c r="U36" s="43"/>
      <c r="V36" s="43"/>
      <c r="W36" s="43"/>
    </row>
    <row r="37" spans="1:27" x14ac:dyDescent="0.35">
      <c r="A37" s="1">
        <v>33604</v>
      </c>
      <c r="B37">
        <v>84.5</v>
      </c>
      <c r="D37">
        <f t="shared" si="6"/>
        <v>1992</v>
      </c>
      <c r="E37">
        <f t="shared" si="7"/>
        <v>1992</v>
      </c>
      <c r="F37">
        <f t="shared" si="8"/>
        <v>1992</v>
      </c>
      <c r="G37">
        <f t="shared" si="9"/>
        <v>1992</v>
      </c>
      <c r="H37">
        <f t="shared" si="10"/>
        <v>1992</v>
      </c>
      <c r="K37" s="3"/>
      <c r="N37" s="16"/>
      <c r="S37" s="43"/>
      <c r="T37" s="43"/>
      <c r="U37" s="43"/>
      <c r="V37" s="43"/>
      <c r="W37" s="43"/>
    </row>
    <row r="38" spans="1:27" x14ac:dyDescent="0.35">
      <c r="A38" s="1">
        <v>33635</v>
      </c>
      <c r="B38">
        <v>84.5</v>
      </c>
      <c r="D38">
        <f t="shared" si="6"/>
        <v>1992</v>
      </c>
      <c r="E38">
        <f t="shared" si="7"/>
        <v>1992</v>
      </c>
      <c r="F38">
        <f t="shared" si="8"/>
        <v>1992</v>
      </c>
      <c r="G38">
        <f t="shared" si="9"/>
        <v>1992</v>
      </c>
      <c r="H38">
        <f t="shared" si="10"/>
        <v>1992</v>
      </c>
      <c r="K38" s="3"/>
      <c r="S38" s="43"/>
      <c r="T38" s="43"/>
      <c r="U38" s="43"/>
      <c r="V38" s="43"/>
      <c r="W38" s="43"/>
    </row>
    <row r="39" spans="1:27" x14ac:dyDescent="0.35">
      <c r="A39" s="1">
        <v>33664</v>
      </c>
      <c r="B39">
        <v>84.5</v>
      </c>
      <c r="D39">
        <f t="shared" si="6"/>
        <v>1992</v>
      </c>
      <c r="E39">
        <f t="shared" si="7"/>
        <v>1992</v>
      </c>
      <c r="F39">
        <f t="shared" si="8"/>
        <v>1992</v>
      </c>
      <c r="G39">
        <f t="shared" si="9"/>
        <v>1992</v>
      </c>
      <c r="H39">
        <f t="shared" si="10"/>
        <v>1992</v>
      </c>
      <c r="K39" s="3"/>
      <c r="S39" s="43"/>
      <c r="T39" s="43"/>
      <c r="U39" s="43"/>
      <c r="V39" s="43"/>
      <c r="W39" s="43"/>
    </row>
    <row r="40" spans="1:27" x14ac:dyDescent="0.35">
      <c r="A40" s="1">
        <v>33695</v>
      </c>
      <c r="B40">
        <v>84.3</v>
      </c>
      <c r="D40">
        <f t="shared" si="6"/>
        <v>1992</v>
      </c>
      <c r="E40">
        <f t="shared" si="7"/>
        <v>1992</v>
      </c>
      <c r="F40">
        <f t="shared" si="8"/>
        <v>1992</v>
      </c>
      <c r="G40">
        <f t="shared" si="9"/>
        <v>1992</v>
      </c>
      <c r="H40">
        <f t="shared" si="10"/>
        <v>1992</v>
      </c>
      <c r="K40" s="3"/>
      <c r="S40" s="43"/>
      <c r="T40" s="43"/>
      <c r="U40" s="43"/>
      <c r="V40" s="43"/>
      <c r="W40" s="43"/>
    </row>
    <row r="41" spans="1:27" x14ac:dyDescent="0.35">
      <c r="A41" s="1">
        <v>33725</v>
      </c>
      <c r="B41">
        <v>84.3</v>
      </c>
      <c r="D41">
        <f t="shared" si="6"/>
        <v>1992</v>
      </c>
      <c r="E41">
        <f t="shared" si="7"/>
        <v>1992</v>
      </c>
      <c r="F41">
        <f t="shared" si="8"/>
        <v>1992</v>
      </c>
      <c r="G41">
        <f t="shared" si="9"/>
        <v>1992</v>
      </c>
      <c r="H41">
        <f t="shared" si="10"/>
        <v>1992</v>
      </c>
      <c r="K41" s="3"/>
      <c r="S41" s="43"/>
      <c r="T41" s="43"/>
      <c r="U41" s="43"/>
      <c r="V41" s="43"/>
      <c r="W41" s="43"/>
    </row>
    <row r="42" spans="1:27" x14ac:dyDescent="0.35">
      <c r="A42" s="1">
        <v>33756</v>
      </c>
      <c r="B42">
        <v>84.4</v>
      </c>
      <c r="D42">
        <f t="shared" si="6"/>
        <v>1992</v>
      </c>
      <c r="E42">
        <f t="shared" si="7"/>
        <v>1993</v>
      </c>
      <c r="F42">
        <f t="shared" si="8"/>
        <v>1992</v>
      </c>
      <c r="G42">
        <f t="shared" si="9"/>
        <v>1992</v>
      </c>
      <c r="H42">
        <f t="shared" si="10"/>
        <v>1992</v>
      </c>
      <c r="K42" s="3"/>
      <c r="S42" s="43"/>
      <c r="T42" s="43"/>
      <c r="U42" s="43"/>
      <c r="V42" s="43"/>
      <c r="W42" s="43"/>
    </row>
    <row r="43" spans="1:27" x14ac:dyDescent="0.35">
      <c r="A43" s="1">
        <v>33786</v>
      </c>
      <c r="B43">
        <v>83.9</v>
      </c>
      <c r="D43">
        <f t="shared" si="6"/>
        <v>1992</v>
      </c>
      <c r="E43">
        <f t="shared" si="7"/>
        <v>1993</v>
      </c>
      <c r="F43">
        <f t="shared" si="8"/>
        <v>1992</v>
      </c>
      <c r="G43">
        <f t="shared" si="9"/>
        <v>1993</v>
      </c>
      <c r="H43">
        <f t="shared" si="10"/>
        <v>1992</v>
      </c>
      <c r="K43" s="3"/>
      <c r="S43" s="43"/>
      <c r="T43" s="43"/>
      <c r="U43" s="43"/>
      <c r="V43" s="43"/>
      <c r="W43" s="43"/>
    </row>
    <row r="44" spans="1:27" x14ac:dyDescent="0.35">
      <c r="A44" s="1">
        <v>33817</v>
      </c>
      <c r="B44">
        <v>84.2</v>
      </c>
      <c r="D44">
        <f t="shared" si="6"/>
        <v>1992</v>
      </c>
      <c r="E44">
        <f t="shared" si="7"/>
        <v>1993</v>
      </c>
      <c r="F44">
        <f t="shared" si="8"/>
        <v>1992</v>
      </c>
      <c r="G44">
        <f t="shared" si="9"/>
        <v>1993</v>
      </c>
      <c r="H44">
        <f t="shared" si="10"/>
        <v>1992</v>
      </c>
      <c r="K44" s="3"/>
      <c r="S44" s="43"/>
      <c r="T44" s="43"/>
      <c r="U44" s="43"/>
      <c r="V44" s="43"/>
      <c r="W44" s="43"/>
    </row>
    <row r="45" spans="1:27" x14ac:dyDescent="0.35">
      <c r="A45" s="1">
        <v>33848</v>
      </c>
      <c r="B45">
        <v>83.3</v>
      </c>
      <c r="D45">
        <f t="shared" si="6"/>
        <v>1992</v>
      </c>
      <c r="E45">
        <f t="shared" si="7"/>
        <v>1993</v>
      </c>
      <c r="F45">
        <f t="shared" si="8"/>
        <v>1992</v>
      </c>
      <c r="G45">
        <f t="shared" si="9"/>
        <v>1993</v>
      </c>
      <c r="H45">
        <f t="shared" si="10"/>
        <v>1993</v>
      </c>
      <c r="K45" s="3"/>
    </row>
    <row r="46" spans="1:27" x14ac:dyDescent="0.35">
      <c r="A46" s="1">
        <v>33878</v>
      </c>
      <c r="B46">
        <v>83.3</v>
      </c>
      <c r="D46">
        <f t="shared" si="6"/>
        <v>1992</v>
      </c>
      <c r="E46">
        <f t="shared" si="7"/>
        <v>1993</v>
      </c>
      <c r="F46">
        <f t="shared" si="8"/>
        <v>1992</v>
      </c>
      <c r="G46">
        <f t="shared" si="9"/>
        <v>1993</v>
      </c>
      <c r="H46">
        <f t="shared" si="10"/>
        <v>1993</v>
      </c>
      <c r="K46" s="3"/>
    </row>
    <row r="47" spans="1:27" x14ac:dyDescent="0.35">
      <c r="A47" s="1">
        <v>33909</v>
      </c>
      <c r="B47">
        <v>85.7</v>
      </c>
      <c r="D47">
        <f t="shared" si="6"/>
        <v>1992</v>
      </c>
      <c r="E47">
        <f t="shared" si="7"/>
        <v>1993</v>
      </c>
      <c r="F47">
        <f t="shared" si="8"/>
        <v>1993</v>
      </c>
      <c r="G47">
        <f t="shared" si="9"/>
        <v>1993</v>
      </c>
      <c r="H47">
        <f t="shared" si="10"/>
        <v>1993</v>
      </c>
      <c r="K47" s="3"/>
    </row>
    <row r="48" spans="1:27" x14ac:dyDescent="0.35">
      <c r="A48" s="1">
        <v>33939</v>
      </c>
      <c r="B48">
        <v>85.9</v>
      </c>
      <c r="D48">
        <f t="shared" si="6"/>
        <v>1992</v>
      </c>
      <c r="E48">
        <f t="shared" si="7"/>
        <v>1993</v>
      </c>
      <c r="F48">
        <f t="shared" si="8"/>
        <v>1993</v>
      </c>
      <c r="G48">
        <f t="shared" si="9"/>
        <v>1993</v>
      </c>
      <c r="H48">
        <f t="shared" si="10"/>
        <v>1993</v>
      </c>
      <c r="K48" s="3"/>
    </row>
    <row r="49" spans="1:11" x14ac:dyDescent="0.35">
      <c r="A49" s="1">
        <v>33970</v>
      </c>
      <c r="B49">
        <v>85.9</v>
      </c>
      <c r="D49">
        <f t="shared" si="6"/>
        <v>1993</v>
      </c>
      <c r="E49">
        <f t="shared" si="7"/>
        <v>1993</v>
      </c>
      <c r="F49">
        <f t="shared" si="8"/>
        <v>1993</v>
      </c>
      <c r="G49">
        <f t="shared" si="9"/>
        <v>1993</v>
      </c>
      <c r="H49">
        <f t="shared" si="10"/>
        <v>1993</v>
      </c>
      <c r="K49" s="3"/>
    </row>
    <row r="50" spans="1:11" x14ac:dyDescent="0.35">
      <c r="A50" s="1">
        <v>34001</v>
      </c>
      <c r="B50">
        <v>85.7</v>
      </c>
      <c r="D50">
        <f t="shared" si="6"/>
        <v>1993</v>
      </c>
      <c r="E50">
        <f t="shared" si="7"/>
        <v>1993</v>
      </c>
      <c r="F50">
        <f t="shared" si="8"/>
        <v>1993</v>
      </c>
      <c r="G50">
        <f t="shared" si="9"/>
        <v>1993</v>
      </c>
      <c r="H50">
        <f t="shared" si="10"/>
        <v>1993</v>
      </c>
      <c r="K50" s="3"/>
    </row>
    <row r="51" spans="1:11" x14ac:dyDescent="0.35">
      <c r="A51" s="1">
        <v>34029</v>
      </c>
      <c r="B51">
        <v>85.7</v>
      </c>
      <c r="D51">
        <f t="shared" si="6"/>
        <v>1993</v>
      </c>
      <c r="E51">
        <f t="shared" si="7"/>
        <v>1993</v>
      </c>
      <c r="F51">
        <f t="shared" si="8"/>
        <v>1993</v>
      </c>
      <c r="G51">
        <f t="shared" si="9"/>
        <v>1993</v>
      </c>
      <c r="H51">
        <f t="shared" si="10"/>
        <v>1993</v>
      </c>
      <c r="K51" s="3"/>
    </row>
    <row r="52" spans="1:11" x14ac:dyDescent="0.35">
      <c r="A52" s="1">
        <v>34060</v>
      </c>
      <c r="B52">
        <v>85.3</v>
      </c>
      <c r="D52">
        <f t="shared" si="6"/>
        <v>1993</v>
      </c>
      <c r="E52">
        <f t="shared" si="7"/>
        <v>1993</v>
      </c>
      <c r="F52">
        <f t="shared" si="8"/>
        <v>1993</v>
      </c>
      <c r="G52">
        <f t="shared" si="9"/>
        <v>1993</v>
      </c>
      <c r="H52">
        <f t="shared" si="10"/>
        <v>1993</v>
      </c>
      <c r="K52" s="3"/>
    </row>
    <row r="53" spans="1:11" x14ac:dyDescent="0.35">
      <c r="A53" s="1">
        <v>34090</v>
      </c>
      <c r="B53">
        <v>85.3</v>
      </c>
      <c r="D53">
        <f t="shared" si="6"/>
        <v>1993</v>
      </c>
      <c r="E53">
        <f t="shared" si="7"/>
        <v>1993</v>
      </c>
      <c r="F53">
        <f t="shared" si="8"/>
        <v>1993</v>
      </c>
      <c r="G53">
        <f t="shared" si="9"/>
        <v>1993</v>
      </c>
      <c r="H53">
        <f t="shared" si="10"/>
        <v>1993</v>
      </c>
      <c r="K53" s="3"/>
    </row>
    <row r="54" spans="1:11" x14ac:dyDescent="0.35">
      <c r="A54" s="1">
        <v>34121</v>
      </c>
      <c r="B54">
        <v>85.3</v>
      </c>
      <c r="D54">
        <f t="shared" si="6"/>
        <v>1993</v>
      </c>
      <c r="E54">
        <f t="shared" si="7"/>
        <v>1994</v>
      </c>
      <c r="F54">
        <f t="shared" si="8"/>
        <v>1993</v>
      </c>
      <c r="G54">
        <f t="shared" si="9"/>
        <v>1993</v>
      </c>
      <c r="H54">
        <f t="shared" si="10"/>
        <v>1993</v>
      </c>
      <c r="K54" s="3"/>
    </row>
    <row r="55" spans="1:11" x14ac:dyDescent="0.35">
      <c r="A55" s="1">
        <v>34151</v>
      </c>
      <c r="B55">
        <v>85.1</v>
      </c>
      <c r="D55">
        <f t="shared" si="6"/>
        <v>1993</v>
      </c>
      <c r="E55">
        <f t="shared" si="7"/>
        <v>1994</v>
      </c>
      <c r="F55">
        <f t="shared" si="8"/>
        <v>1993</v>
      </c>
      <c r="G55">
        <f t="shared" si="9"/>
        <v>1994</v>
      </c>
      <c r="H55">
        <f t="shared" si="10"/>
        <v>1993</v>
      </c>
      <c r="K55" s="3"/>
    </row>
    <row r="56" spans="1:11" x14ac:dyDescent="0.35">
      <c r="A56" s="1">
        <v>34182</v>
      </c>
      <c r="B56">
        <v>85.1</v>
      </c>
      <c r="D56">
        <f t="shared" si="6"/>
        <v>1993</v>
      </c>
      <c r="E56">
        <f t="shared" si="7"/>
        <v>1994</v>
      </c>
      <c r="F56">
        <f t="shared" si="8"/>
        <v>1993</v>
      </c>
      <c r="G56">
        <f t="shared" si="9"/>
        <v>1994</v>
      </c>
      <c r="H56">
        <f t="shared" si="10"/>
        <v>1993</v>
      </c>
      <c r="K56" s="11"/>
    </row>
    <row r="57" spans="1:11" x14ac:dyDescent="0.35">
      <c r="A57" s="1">
        <v>34213</v>
      </c>
      <c r="B57">
        <v>85.1</v>
      </c>
      <c r="D57">
        <f t="shared" si="6"/>
        <v>1993</v>
      </c>
      <c r="E57">
        <f t="shared" si="7"/>
        <v>1994</v>
      </c>
      <c r="F57">
        <f t="shared" si="8"/>
        <v>1993</v>
      </c>
      <c r="G57">
        <f t="shared" si="9"/>
        <v>1994</v>
      </c>
      <c r="H57">
        <f t="shared" si="10"/>
        <v>1994</v>
      </c>
    </row>
    <row r="58" spans="1:11" x14ac:dyDescent="0.35">
      <c r="A58" s="1">
        <v>34243</v>
      </c>
      <c r="B58">
        <v>85.1</v>
      </c>
      <c r="D58">
        <f t="shared" si="6"/>
        <v>1993</v>
      </c>
      <c r="E58">
        <f t="shared" si="7"/>
        <v>1994</v>
      </c>
      <c r="F58">
        <f t="shared" si="8"/>
        <v>1993</v>
      </c>
      <c r="G58">
        <f t="shared" si="9"/>
        <v>1994</v>
      </c>
      <c r="H58">
        <f t="shared" si="10"/>
        <v>1994</v>
      </c>
    </row>
    <row r="59" spans="1:11" x14ac:dyDescent="0.35">
      <c r="A59" s="1">
        <v>34274</v>
      </c>
      <c r="B59">
        <v>85.1</v>
      </c>
      <c r="D59">
        <f t="shared" si="6"/>
        <v>1993</v>
      </c>
      <c r="E59">
        <f t="shared" si="7"/>
        <v>1994</v>
      </c>
      <c r="F59">
        <f t="shared" si="8"/>
        <v>1994</v>
      </c>
      <c r="G59">
        <f t="shared" si="9"/>
        <v>1994</v>
      </c>
      <c r="H59">
        <f t="shared" si="10"/>
        <v>1994</v>
      </c>
    </row>
    <row r="60" spans="1:11" x14ac:dyDescent="0.35">
      <c r="A60" s="1">
        <v>34304</v>
      </c>
      <c r="B60">
        <v>85.1</v>
      </c>
      <c r="D60">
        <f t="shared" si="6"/>
        <v>1993</v>
      </c>
      <c r="E60">
        <f t="shared" si="7"/>
        <v>1994</v>
      </c>
      <c r="F60">
        <f t="shared" si="8"/>
        <v>1994</v>
      </c>
      <c r="G60">
        <f t="shared" si="9"/>
        <v>1994</v>
      </c>
      <c r="H60">
        <f t="shared" si="10"/>
        <v>1994</v>
      </c>
    </row>
    <row r="61" spans="1:11" x14ac:dyDescent="0.35">
      <c r="A61" s="1">
        <v>34335</v>
      </c>
      <c r="B61">
        <v>85.1</v>
      </c>
      <c r="D61">
        <f t="shared" si="6"/>
        <v>1994</v>
      </c>
      <c r="E61">
        <f t="shared" si="7"/>
        <v>1994</v>
      </c>
      <c r="F61">
        <f t="shared" si="8"/>
        <v>1994</v>
      </c>
      <c r="G61">
        <f t="shared" si="9"/>
        <v>1994</v>
      </c>
      <c r="H61">
        <f t="shared" si="10"/>
        <v>1994</v>
      </c>
    </row>
    <row r="62" spans="1:11" x14ac:dyDescent="0.35">
      <c r="A62" s="1">
        <v>34366</v>
      </c>
      <c r="B62">
        <v>85.1</v>
      </c>
      <c r="D62">
        <f t="shared" si="6"/>
        <v>1994</v>
      </c>
      <c r="E62">
        <f t="shared" si="7"/>
        <v>1994</v>
      </c>
      <c r="F62">
        <f t="shared" si="8"/>
        <v>1994</v>
      </c>
      <c r="G62">
        <f t="shared" si="9"/>
        <v>1994</v>
      </c>
      <c r="H62">
        <f t="shared" si="10"/>
        <v>1994</v>
      </c>
    </row>
    <row r="63" spans="1:11" x14ac:dyDescent="0.35">
      <c r="A63" s="1">
        <v>34394</v>
      </c>
      <c r="B63">
        <v>85.1</v>
      </c>
      <c r="D63">
        <f t="shared" si="6"/>
        <v>1994</v>
      </c>
      <c r="E63">
        <f t="shared" si="7"/>
        <v>1994</v>
      </c>
      <c r="F63">
        <f t="shared" si="8"/>
        <v>1994</v>
      </c>
      <c r="G63">
        <f t="shared" si="9"/>
        <v>1994</v>
      </c>
      <c r="H63">
        <f t="shared" si="10"/>
        <v>1994</v>
      </c>
    </row>
    <row r="64" spans="1:11" x14ac:dyDescent="0.35">
      <c r="A64" s="1">
        <v>34425</v>
      </c>
      <c r="B64">
        <v>85.1</v>
      </c>
      <c r="D64">
        <f t="shared" si="6"/>
        <v>1994</v>
      </c>
      <c r="E64">
        <f t="shared" si="7"/>
        <v>1994</v>
      </c>
      <c r="F64">
        <f t="shared" si="8"/>
        <v>1994</v>
      </c>
      <c r="G64">
        <f t="shared" si="9"/>
        <v>1994</v>
      </c>
      <c r="H64">
        <f t="shared" si="10"/>
        <v>1994</v>
      </c>
    </row>
    <row r="65" spans="1:8" x14ac:dyDescent="0.35">
      <c r="A65" s="1">
        <v>34455</v>
      </c>
      <c r="B65">
        <v>85.1</v>
      </c>
      <c r="D65">
        <f t="shared" si="6"/>
        <v>1994</v>
      </c>
      <c r="E65">
        <f t="shared" si="7"/>
        <v>1994</v>
      </c>
      <c r="F65">
        <f t="shared" si="8"/>
        <v>1994</v>
      </c>
      <c r="G65">
        <f t="shared" si="9"/>
        <v>1994</v>
      </c>
      <c r="H65">
        <f t="shared" si="10"/>
        <v>1994</v>
      </c>
    </row>
    <row r="66" spans="1:8" x14ac:dyDescent="0.35">
      <c r="A66" s="1">
        <v>34486</v>
      </c>
      <c r="B66">
        <v>85.2</v>
      </c>
      <c r="D66">
        <f t="shared" si="6"/>
        <v>1994</v>
      </c>
      <c r="E66">
        <f t="shared" si="7"/>
        <v>1995</v>
      </c>
      <c r="F66">
        <f t="shared" si="8"/>
        <v>1994</v>
      </c>
      <c r="G66">
        <f t="shared" si="9"/>
        <v>1994</v>
      </c>
      <c r="H66">
        <f t="shared" si="10"/>
        <v>1994</v>
      </c>
    </row>
    <row r="67" spans="1:8" x14ac:dyDescent="0.35">
      <c r="A67" s="1">
        <v>34516</v>
      </c>
      <c r="B67">
        <v>85.7</v>
      </c>
      <c r="D67">
        <f t="shared" si="6"/>
        <v>1994</v>
      </c>
      <c r="E67">
        <f t="shared" si="7"/>
        <v>1995</v>
      </c>
      <c r="F67">
        <f t="shared" si="8"/>
        <v>1994</v>
      </c>
      <c r="G67">
        <f t="shared" si="9"/>
        <v>1995</v>
      </c>
      <c r="H67">
        <f t="shared" si="10"/>
        <v>1994</v>
      </c>
    </row>
    <row r="68" spans="1:8" x14ac:dyDescent="0.35">
      <c r="A68" s="1">
        <v>34547</v>
      </c>
      <c r="B68">
        <v>85.7</v>
      </c>
      <c r="D68">
        <f t="shared" si="6"/>
        <v>1994</v>
      </c>
      <c r="E68">
        <f t="shared" si="7"/>
        <v>1995</v>
      </c>
      <c r="F68">
        <f t="shared" si="8"/>
        <v>1994</v>
      </c>
      <c r="G68">
        <f t="shared" si="9"/>
        <v>1995</v>
      </c>
      <c r="H68">
        <f t="shared" si="10"/>
        <v>1994</v>
      </c>
    </row>
    <row r="69" spans="1:8" x14ac:dyDescent="0.35">
      <c r="A69" s="1">
        <v>34578</v>
      </c>
      <c r="B69">
        <v>85.7</v>
      </c>
      <c r="D69">
        <f t="shared" si="6"/>
        <v>1994</v>
      </c>
      <c r="E69">
        <f t="shared" si="7"/>
        <v>1995</v>
      </c>
      <c r="F69">
        <f t="shared" si="8"/>
        <v>1994</v>
      </c>
      <c r="G69">
        <f t="shared" si="9"/>
        <v>1995</v>
      </c>
      <c r="H69">
        <f t="shared" si="10"/>
        <v>1995</v>
      </c>
    </row>
    <row r="70" spans="1:8" x14ac:dyDescent="0.35">
      <c r="A70" s="1">
        <v>34608</v>
      </c>
      <c r="B70">
        <v>86</v>
      </c>
      <c r="D70">
        <f t="shared" si="6"/>
        <v>1994</v>
      </c>
      <c r="E70">
        <f t="shared" si="7"/>
        <v>1995</v>
      </c>
      <c r="F70">
        <f t="shared" si="8"/>
        <v>1994</v>
      </c>
      <c r="G70">
        <f t="shared" si="9"/>
        <v>1995</v>
      </c>
      <c r="H70">
        <f t="shared" si="10"/>
        <v>1995</v>
      </c>
    </row>
    <row r="71" spans="1:8" x14ac:dyDescent="0.35">
      <c r="A71" s="1">
        <v>34639</v>
      </c>
      <c r="B71">
        <v>84.9</v>
      </c>
      <c r="D71">
        <f t="shared" si="6"/>
        <v>1994</v>
      </c>
      <c r="E71">
        <f t="shared" si="7"/>
        <v>1995</v>
      </c>
      <c r="F71">
        <f t="shared" si="8"/>
        <v>1995</v>
      </c>
      <c r="G71">
        <f t="shared" si="9"/>
        <v>1995</v>
      </c>
      <c r="H71">
        <f t="shared" si="10"/>
        <v>1995</v>
      </c>
    </row>
    <row r="72" spans="1:8" x14ac:dyDescent="0.35">
      <c r="A72" s="1">
        <v>34669</v>
      </c>
      <c r="B72">
        <v>84.9</v>
      </c>
      <c r="D72">
        <f t="shared" si="6"/>
        <v>1994</v>
      </c>
      <c r="E72">
        <f t="shared" si="7"/>
        <v>1995</v>
      </c>
      <c r="F72">
        <f t="shared" si="8"/>
        <v>1995</v>
      </c>
      <c r="G72">
        <f t="shared" si="9"/>
        <v>1995</v>
      </c>
      <c r="H72">
        <f t="shared" si="10"/>
        <v>1995</v>
      </c>
    </row>
    <row r="73" spans="1:8" x14ac:dyDescent="0.35">
      <c r="A73" s="1">
        <v>34700</v>
      </c>
      <c r="B73">
        <v>84.9</v>
      </c>
      <c r="D73">
        <f t="shared" si="6"/>
        <v>1995</v>
      </c>
      <c r="E73">
        <f t="shared" si="7"/>
        <v>1995</v>
      </c>
      <c r="F73">
        <f t="shared" si="8"/>
        <v>1995</v>
      </c>
      <c r="G73">
        <f t="shared" si="9"/>
        <v>1995</v>
      </c>
      <c r="H73">
        <f t="shared" si="10"/>
        <v>1995</v>
      </c>
    </row>
    <row r="74" spans="1:8" x14ac:dyDescent="0.35">
      <c r="A74" s="1">
        <v>34731</v>
      </c>
      <c r="B74">
        <v>85.1</v>
      </c>
      <c r="D74">
        <f t="shared" si="6"/>
        <v>1995</v>
      </c>
      <c r="E74">
        <f t="shared" si="7"/>
        <v>1995</v>
      </c>
      <c r="F74">
        <f t="shared" si="8"/>
        <v>1995</v>
      </c>
      <c r="G74">
        <f t="shared" si="9"/>
        <v>1995</v>
      </c>
      <c r="H74">
        <f t="shared" si="10"/>
        <v>1995</v>
      </c>
    </row>
    <row r="75" spans="1:8" x14ac:dyDescent="0.35">
      <c r="A75" s="1">
        <v>34759</v>
      </c>
      <c r="B75">
        <v>85.1</v>
      </c>
      <c r="D75">
        <f t="shared" si="6"/>
        <v>1995</v>
      </c>
      <c r="E75">
        <f t="shared" si="7"/>
        <v>1995</v>
      </c>
      <c r="F75">
        <f t="shared" si="8"/>
        <v>1995</v>
      </c>
      <c r="G75">
        <f t="shared" si="9"/>
        <v>1995</v>
      </c>
      <c r="H75">
        <f t="shared" si="10"/>
        <v>1995</v>
      </c>
    </row>
    <row r="76" spans="1:8" x14ac:dyDescent="0.35">
      <c r="A76" s="1">
        <v>34790</v>
      </c>
      <c r="B76">
        <v>86.2</v>
      </c>
      <c r="D76">
        <f t="shared" si="6"/>
        <v>1995</v>
      </c>
      <c r="E76">
        <f t="shared" si="7"/>
        <v>1995</v>
      </c>
      <c r="F76">
        <f t="shared" si="8"/>
        <v>1995</v>
      </c>
      <c r="G76">
        <f t="shared" si="9"/>
        <v>1995</v>
      </c>
      <c r="H76">
        <f t="shared" si="10"/>
        <v>1995</v>
      </c>
    </row>
    <row r="77" spans="1:8" x14ac:dyDescent="0.35">
      <c r="A77" s="1">
        <v>34820</v>
      </c>
      <c r="B77">
        <v>86.2</v>
      </c>
      <c r="D77">
        <f t="shared" si="6"/>
        <v>1995</v>
      </c>
      <c r="E77">
        <f t="shared" si="7"/>
        <v>1995</v>
      </c>
      <c r="F77">
        <f t="shared" si="8"/>
        <v>1995</v>
      </c>
      <c r="G77">
        <f t="shared" si="9"/>
        <v>1995</v>
      </c>
      <c r="H77">
        <f t="shared" si="10"/>
        <v>1995</v>
      </c>
    </row>
    <row r="78" spans="1:8" x14ac:dyDescent="0.35">
      <c r="A78" s="1">
        <v>34851</v>
      </c>
      <c r="B78">
        <v>86.2</v>
      </c>
      <c r="D78">
        <f t="shared" ref="D78:D141" si="28">YEAR(A78)</f>
        <v>1995</v>
      </c>
      <c r="E78">
        <f t="shared" ref="E78:E141" si="29">IF(MONTH(A78)&lt;6,YEAR(A78),YEAR(A78)+1)</f>
        <v>1996</v>
      </c>
      <c r="F78">
        <f t="shared" ref="F78:F141" si="30">IF(MONTH(A78)&lt;11,YEAR(A78),YEAR(A78)+1)</f>
        <v>1995</v>
      </c>
      <c r="G78">
        <f t="shared" ref="G78:G141" si="31">IF(MONTH(A78)&lt;7,YEAR(A78),YEAR(A78)+1)</f>
        <v>1995</v>
      </c>
      <c r="H78">
        <f t="shared" ref="H78:H141" si="32">IF(MONTH(A78)&lt;9,YEAR(A78),YEAR(A78)+1)</f>
        <v>1995</v>
      </c>
    </row>
    <row r="79" spans="1:8" x14ac:dyDescent="0.35">
      <c r="A79" s="1">
        <v>34881</v>
      </c>
      <c r="B79">
        <v>89</v>
      </c>
      <c r="D79">
        <f t="shared" si="28"/>
        <v>1995</v>
      </c>
      <c r="E79">
        <f t="shared" si="29"/>
        <v>1996</v>
      </c>
      <c r="F79">
        <f t="shared" si="30"/>
        <v>1995</v>
      </c>
      <c r="G79">
        <f t="shared" si="31"/>
        <v>1996</v>
      </c>
      <c r="H79">
        <f t="shared" si="32"/>
        <v>1995</v>
      </c>
    </row>
    <row r="80" spans="1:8" x14ac:dyDescent="0.35">
      <c r="A80" s="1">
        <v>34912</v>
      </c>
      <c r="B80">
        <v>89</v>
      </c>
      <c r="D80">
        <f t="shared" si="28"/>
        <v>1995</v>
      </c>
      <c r="E80">
        <f t="shared" si="29"/>
        <v>1996</v>
      </c>
      <c r="F80">
        <f t="shared" si="30"/>
        <v>1995</v>
      </c>
      <c r="G80">
        <f t="shared" si="31"/>
        <v>1996</v>
      </c>
      <c r="H80">
        <f t="shared" si="32"/>
        <v>1995</v>
      </c>
    </row>
    <row r="81" spans="1:8" x14ac:dyDescent="0.35">
      <c r="A81" s="1">
        <v>34943</v>
      </c>
      <c r="B81">
        <v>89</v>
      </c>
      <c r="D81">
        <f t="shared" si="28"/>
        <v>1995</v>
      </c>
      <c r="E81">
        <f t="shared" si="29"/>
        <v>1996</v>
      </c>
      <c r="F81">
        <f t="shared" si="30"/>
        <v>1995</v>
      </c>
      <c r="G81">
        <f t="shared" si="31"/>
        <v>1996</v>
      </c>
      <c r="H81">
        <f t="shared" si="32"/>
        <v>1996</v>
      </c>
    </row>
    <row r="82" spans="1:8" x14ac:dyDescent="0.35">
      <c r="A82" s="1">
        <v>34973</v>
      </c>
      <c r="B82">
        <v>89</v>
      </c>
      <c r="D82">
        <f t="shared" si="28"/>
        <v>1995</v>
      </c>
      <c r="E82">
        <f t="shared" si="29"/>
        <v>1996</v>
      </c>
      <c r="F82">
        <f t="shared" si="30"/>
        <v>1995</v>
      </c>
      <c r="G82">
        <f t="shared" si="31"/>
        <v>1996</v>
      </c>
      <c r="H82">
        <f t="shared" si="32"/>
        <v>1996</v>
      </c>
    </row>
    <row r="83" spans="1:8" x14ac:dyDescent="0.35">
      <c r="A83" s="1">
        <v>35004</v>
      </c>
      <c r="B83">
        <v>88.8</v>
      </c>
      <c r="D83">
        <f t="shared" si="28"/>
        <v>1995</v>
      </c>
      <c r="E83">
        <f t="shared" si="29"/>
        <v>1996</v>
      </c>
      <c r="F83">
        <f t="shared" si="30"/>
        <v>1996</v>
      </c>
      <c r="G83">
        <f t="shared" si="31"/>
        <v>1996</v>
      </c>
      <c r="H83">
        <f t="shared" si="32"/>
        <v>1996</v>
      </c>
    </row>
    <row r="84" spans="1:8" x14ac:dyDescent="0.35">
      <c r="A84" s="1">
        <v>35034</v>
      </c>
      <c r="B84">
        <v>88.8</v>
      </c>
      <c r="D84">
        <f t="shared" si="28"/>
        <v>1995</v>
      </c>
      <c r="E84">
        <f t="shared" si="29"/>
        <v>1996</v>
      </c>
      <c r="F84">
        <f t="shared" si="30"/>
        <v>1996</v>
      </c>
      <c r="G84">
        <f t="shared" si="31"/>
        <v>1996</v>
      </c>
      <c r="H84">
        <f t="shared" si="32"/>
        <v>1996</v>
      </c>
    </row>
    <row r="85" spans="1:8" x14ac:dyDescent="0.35">
      <c r="A85" s="1">
        <v>35065</v>
      </c>
      <c r="B85">
        <v>88.8</v>
      </c>
      <c r="D85">
        <f t="shared" si="28"/>
        <v>1996</v>
      </c>
      <c r="E85">
        <f t="shared" si="29"/>
        <v>1996</v>
      </c>
      <c r="F85">
        <f t="shared" si="30"/>
        <v>1996</v>
      </c>
      <c r="G85">
        <f t="shared" si="31"/>
        <v>1996</v>
      </c>
      <c r="H85">
        <f t="shared" si="32"/>
        <v>1996</v>
      </c>
    </row>
    <row r="86" spans="1:8" x14ac:dyDescent="0.35">
      <c r="A86" s="1">
        <v>35096</v>
      </c>
      <c r="B86">
        <v>88.8</v>
      </c>
      <c r="D86">
        <f t="shared" si="28"/>
        <v>1996</v>
      </c>
      <c r="E86">
        <f t="shared" si="29"/>
        <v>1996</v>
      </c>
      <c r="F86">
        <f t="shared" si="30"/>
        <v>1996</v>
      </c>
      <c r="G86">
        <f t="shared" si="31"/>
        <v>1996</v>
      </c>
      <c r="H86">
        <f t="shared" si="32"/>
        <v>1996</v>
      </c>
    </row>
    <row r="87" spans="1:8" x14ac:dyDescent="0.35">
      <c r="A87" s="1">
        <v>35125</v>
      </c>
      <c r="B87">
        <v>88.8</v>
      </c>
      <c r="D87">
        <f t="shared" si="28"/>
        <v>1996</v>
      </c>
      <c r="E87">
        <f t="shared" si="29"/>
        <v>1996</v>
      </c>
      <c r="F87">
        <f t="shared" si="30"/>
        <v>1996</v>
      </c>
      <c r="G87">
        <f t="shared" si="31"/>
        <v>1996</v>
      </c>
      <c r="H87">
        <f t="shared" si="32"/>
        <v>1996</v>
      </c>
    </row>
    <row r="88" spans="1:8" x14ac:dyDescent="0.35">
      <c r="A88" s="1">
        <v>35156</v>
      </c>
      <c r="B88">
        <v>88.2</v>
      </c>
      <c r="D88">
        <f t="shared" si="28"/>
        <v>1996</v>
      </c>
      <c r="E88">
        <f t="shared" si="29"/>
        <v>1996</v>
      </c>
      <c r="F88">
        <f t="shared" si="30"/>
        <v>1996</v>
      </c>
      <c r="G88">
        <f t="shared" si="31"/>
        <v>1996</v>
      </c>
      <c r="H88">
        <f t="shared" si="32"/>
        <v>1996</v>
      </c>
    </row>
    <row r="89" spans="1:8" x14ac:dyDescent="0.35">
      <c r="A89" s="1">
        <v>35186</v>
      </c>
      <c r="B89">
        <v>88.2</v>
      </c>
      <c r="D89">
        <f t="shared" si="28"/>
        <v>1996</v>
      </c>
      <c r="E89">
        <f t="shared" si="29"/>
        <v>1996</v>
      </c>
      <c r="F89">
        <f t="shared" si="30"/>
        <v>1996</v>
      </c>
      <c r="G89">
        <f t="shared" si="31"/>
        <v>1996</v>
      </c>
      <c r="H89">
        <f t="shared" si="32"/>
        <v>1996</v>
      </c>
    </row>
    <row r="90" spans="1:8" x14ac:dyDescent="0.35">
      <c r="A90" s="1">
        <v>35217</v>
      </c>
      <c r="B90">
        <v>88.2</v>
      </c>
      <c r="D90">
        <f t="shared" si="28"/>
        <v>1996</v>
      </c>
      <c r="E90">
        <f t="shared" si="29"/>
        <v>1997</v>
      </c>
      <c r="F90">
        <f t="shared" si="30"/>
        <v>1996</v>
      </c>
      <c r="G90">
        <f t="shared" si="31"/>
        <v>1996</v>
      </c>
      <c r="H90">
        <f t="shared" si="32"/>
        <v>1996</v>
      </c>
    </row>
    <row r="91" spans="1:8" x14ac:dyDescent="0.35">
      <c r="A91" s="1">
        <v>35247</v>
      </c>
      <c r="B91">
        <v>88.6</v>
      </c>
      <c r="D91">
        <f t="shared" si="28"/>
        <v>1996</v>
      </c>
      <c r="E91">
        <f t="shared" si="29"/>
        <v>1997</v>
      </c>
      <c r="F91">
        <f t="shared" si="30"/>
        <v>1996</v>
      </c>
      <c r="G91">
        <f t="shared" si="31"/>
        <v>1997</v>
      </c>
      <c r="H91">
        <f t="shared" si="32"/>
        <v>1996</v>
      </c>
    </row>
    <row r="92" spans="1:8" x14ac:dyDescent="0.35">
      <c r="A92" s="1">
        <v>35278</v>
      </c>
      <c r="B92">
        <v>88.6</v>
      </c>
      <c r="D92">
        <f t="shared" si="28"/>
        <v>1996</v>
      </c>
      <c r="E92">
        <f t="shared" si="29"/>
        <v>1997</v>
      </c>
      <c r="F92">
        <f t="shared" si="30"/>
        <v>1996</v>
      </c>
      <c r="G92">
        <f t="shared" si="31"/>
        <v>1997</v>
      </c>
      <c r="H92">
        <f t="shared" si="32"/>
        <v>1996</v>
      </c>
    </row>
    <row r="93" spans="1:8" x14ac:dyDescent="0.35">
      <c r="A93" s="1">
        <v>35309</v>
      </c>
      <c r="B93">
        <v>88.6</v>
      </c>
      <c r="D93">
        <f t="shared" si="28"/>
        <v>1996</v>
      </c>
      <c r="E93">
        <f t="shared" si="29"/>
        <v>1997</v>
      </c>
      <c r="F93">
        <f t="shared" si="30"/>
        <v>1996</v>
      </c>
      <c r="G93">
        <f t="shared" si="31"/>
        <v>1997</v>
      </c>
      <c r="H93">
        <f t="shared" si="32"/>
        <v>1997</v>
      </c>
    </row>
    <row r="94" spans="1:8" x14ac:dyDescent="0.35">
      <c r="A94" s="1">
        <v>35339</v>
      </c>
      <c r="B94">
        <v>88.6</v>
      </c>
      <c r="D94">
        <f t="shared" si="28"/>
        <v>1996</v>
      </c>
      <c r="E94">
        <f t="shared" si="29"/>
        <v>1997</v>
      </c>
      <c r="F94">
        <f t="shared" si="30"/>
        <v>1996</v>
      </c>
      <c r="G94">
        <f t="shared" si="31"/>
        <v>1997</v>
      </c>
      <c r="H94">
        <f t="shared" si="32"/>
        <v>1997</v>
      </c>
    </row>
    <row r="95" spans="1:8" x14ac:dyDescent="0.35">
      <c r="A95" s="1">
        <v>35370</v>
      </c>
      <c r="B95">
        <v>87.9</v>
      </c>
      <c r="D95">
        <f t="shared" si="28"/>
        <v>1996</v>
      </c>
      <c r="E95">
        <f t="shared" si="29"/>
        <v>1997</v>
      </c>
      <c r="F95">
        <f t="shared" si="30"/>
        <v>1997</v>
      </c>
      <c r="G95">
        <f t="shared" si="31"/>
        <v>1997</v>
      </c>
      <c r="H95">
        <f t="shared" si="32"/>
        <v>1997</v>
      </c>
    </row>
    <row r="96" spans="1:8" x14ac:dyDescent="0.35">
      <c r="A96" s="1">
        <v>35400</v>
      </c>
      <c r="B96">
        <v>87.9</v>
      </c>
      <c r="D96">
        <f t="shared" si="28"/>
        <v>1996</v>
      </c>
      <c r="E96">
        <f t="shared" si="29"/>
        <v>1997</v>
      </c>
      <c r="F96">
        <f t="shared" si="30"/>
        <v>1997</v>
      </c>
      <c r="G96">
        <f t="shared" si="31"/>
        <v>1997</v>
      </c>
      <c r="H96">
        <f t="shared" si="32"/>
        <v>1997</v>
      </c>
    </row>
    <row r="97" spans="1:8" x14ac:dyDescent="0.35">
      <c r="A97" s="1">
        <v>35431</v>
      </c>
      <c r="B97">
        <v>87.9</v>
      </c>
      <c r="D97">
        <f t="shared" si="28"/>
        <v>1997</v>
      </c>
      <c r="E97">
        <f t="shared" si="29"/>
        <v>1997</v>
      </c>
      <c r="F97">
        <f t="shared" si="30"/>
        <v>1997</v>
      </c>
      <c r="G97">
        <f t="shared" si="31"/>
        <v>1997</v>
      </c>
      <c r="H97">
        <f t="shared" si="32"/>
        <v>1997</v>
      </c>
    </row>
    <row r="98" spans="1:8" x14ac:dyDescent="0.35">
      <c r="A98" s="1">
        <v>35462</v>
      </c>
      <c r="B98">
        <v>88.1</v>
      </c>
      <c r="D98">
        <f t="shared" si="28"/>
        <v>1997</v>
      </c>
      <c r="E98">
        <f t="shared" si="29"/>
        <v>1997</v>
      </c>
      <c r="F98">
        <f t="shared" si="30"/>
        <v>1997</v>
      </c>
      <c r="G98">
        <f t="shared" si="31"/>
        <v>1997</v>
      </c>
      <c r="H98">
        <f t="shared" si="32"/>
        <v>1997</v>
      </c>
    </row>
    <row r="99" spans="1:8" x14ac:dyDescent="0.35">
      <c r="A99" s="1">
        <v>35490</v>
      </c>
      <c r="B99">
        <v>88.1</v>
      </c>
      <c r="D99">
        <f t="shared" si="28"/>
        <v>1997</v>
      </c>
      <c r="E99">
        <f t="shared" si="29"/>
        <v>1997</v>
      </c>
      <c r="F99">
        <f t="shared" si="30"/>
        <v>1997</v>
      </c>
      <c r="G99">
        <f t="shared" si="31"/>
        <v>1997</v>
      </c>
      <c r="H99">
        <f t="shared" si="32"/>
        <v>1997</v>
      </c>
    </row>
    <row r="100" spans="1:8" x14ac:dyDescent="0.35">
      <c r="A100" s="1">
        <v>35521</v>
      </c>
      <c r="B100">
        <v>88.6</v>
      </c>
      <c r="D100">
        <f t="shared" si="28"/>
        <v>1997</v>
      </c>
      <c r="E100">
        <f t="shared" si="29"/>
        <v>1997</v>
      </c>
      <c r="F100">
        <f t="shared" si="30"/>
        <v>1997</v>
      </c>
      <c r="G100">
        <f t="shared" si="31"/>
        <v>1997</v>
      </c>
      <c r="H100">
        <f t="shared" si="32"/>
        <v>1997</v>
      </c>
    </row>
    <row r="101" spans="1:8" x14ac:dyDescent="0.35">
      <c r="A101" s="1">
        <v>35551</v>
      </c>
      <c r="B101">
        <v>88.6</v>
      </c>
      <c r="D101">
        <f t="shared" si="28"/>
        <v>1997</v>
      </c>
      <c r="E101">
        <f t="shared" si="29"/>
        <v>1997</v>
      </c>
      <c r="F101">
        <f t="shared" si="30"/>
        <v>1997</v>
      </c>
      <c r="G101">
        <f t="shared" si="31"/>
        <v>1997</v>
      </c>
      <c r="H101">
        <f t="shared" si="32"/>
        <v>1997</v>
      </c>
    </row>
    <row r="102" spans="1:8" x14ac:dyDescent="0.35">
      <c r="A102" s="1">
        <v>35582</v>
      </c>
      <c r="B102">
        <v>88.6</v>
      </c>
      <c r="D102">
        <f t="shared" si="28"/>
        <v>1997</v>
      </c>
      <c r="E102">
        <f t="shared" si="29"/>
        <v>1998</v>
      </c>
      <c r="F102">
        <f t="shared" si="30"/>
        <v>1997</v>
      </c>
      <c r="G102">
        <f t="shared" si="31"/>
        <v>1997</v>
      </c>
      <c r="H102">
        <f t="shared" si="32"/>
        <v>1997</v>
      </c>
    </row>
    <row r="103" spans="1:8" x14ac:dyDescent="0.35">
      <c r="A103" s="1">
        <v>35612</v>
      </c>
      <c r="B103">
        <v>89.9</v>
      </c>
      <c r="D103">
        <f t="shared" si="28"/>
        <v>1997</v>
      </c>
      <c r="E103">
        <f t="shared" si="29"/>
        <v>1998</v>
      </c>
      <c r="F103">
        <f t="shared" si="30"/>
        <v>1997</v>
      </c>
      <c r="G103">
        <f t="shared" si="31"/>
        <v>1998</v>
      </c>
      <c r="H103">
        <f t="shared" si="32"/>
        <v>1997</v>
      </c>
    </row>
    <row r="104" spans="1:8" x14ac:dyDescent="0.35">
      <c r="A104" s="1">
        <v>35643</v>
      </c>
      <c r="B104">
        <v>89.9</v>
      </c>
      <c r="D104">
        <f t="shared" si="28"/>
        <v>1997</v>
      </c>
      <c r="E104">
        <f t="shared" si="29"/>
        <v>1998</v>
      </c>
      <c r="F104">
        <f t="shared" si="30"/>
        <v>1997</v>
      </c>
      <c r="G104">
        <f t="shared" si="31"/>
        <v>1998</v>
      </c>
      <c r="H104">
        <f t="shared" si="32"/>
        <v>1997</v>
      </c>
    </row>
    <row r="105" spans="1:8" x14ac:dyDescent="0.35">
      <c r="A105" s="1">
        <v>35674</v>
      </c>
      <c r="B105">
        <v>89.9</v>
      </c>
      <c r="D105">
        <f t="shared" si="28"/>
        <v>1997</v>
      </c>
      <c r="E105">
        <f t="shared" si="29"/>
        <v>1998</v>
      </c>
      <c r="F105">
        <f t="shared" si="30"/>
        <v>1997</v>
      </c>
      <c r="G105">
        <f t="shared" si="31"/>
        <v>1998</v>
      </c>
      <c r="H105">
        <f t="shared" si="32"/>
        <v>1998</v>
      </c>
    </row>
    <row r="106" spans="1:8" x14ac:dyDescent="0.35">
      <c r="A106" s="1">
        <v>35704</v>
      </c>
      <c r="B106">
        <v>89.9</v>
      </c>
      <c r="D106">
        <f t="shared" si="28"/>
        <v>1997</v>
      </c>
      <c r="E106">
        <f t="shared" si="29"/>
        <v>1998</v>
      </c>
      <c r="F106">
        <f t="shared" si="30"/>
        <v>1997</v>
      </c>
      <c r="G106">
        <f t="shared" si="31"/>
        <v>1998</v>
      </c>
      <c r="H106">
        <f t="shared" si="32"/>
        <v>1998</v>
      </c>
    </row>
    <row r="107" spans="1:8" x14ac:dyDescent="0.35">
      <c r="A107" s="1">
        <v>35735</v>
      </c>
      <c r="B107">
        <v>89.9</v>
      </c>
      <c r="D107">
        <f t="shared" si="28"/>
        <v>1997</v>
      </c>
      <c r="E107">
        <f t="shared" si="29"/>
        <v>1998</v>
      </c>
      <c r="F107">
        <f t="shared" si="30"/>
        <v>1998</v>
      </c>
      <c r="G107">
        <f t="shared" si="31"/>
        <v>1998</v>
      </c>
      <c r="H107">
        <f t="shared" si="32"/>
        <v>1998</v>
      </c>
    </row>
    <row r="108" spans="1:8" x14ac:dyDescent="0.35">
      <c r="A108" s="1">
        <v>35765</v>
      </c>
      <c r="B108">
        <v>89.9</v>
      </c>
      <c r="D108">
        <f t="shared" si="28"/>
        <v>1997</v>
      </c>
      <c r="E108">
        <f t="shared" si="29"/>
        <v>1998</v>
      </c>
      <c r="F108">
        <f t="shared" si="30"/>
        <v>1998</v>
      </c>
      <c r="G108">
        <f t="shared" si="31"/>
        <v>1998</v>
      </c>
      <c r="H108">
        <f t="shared" si="32"/>
        <v>1998</v>
      </c>
    </row>
    <row r="109" spans="1:8" x14ac:dyDescent="0.35">
      <c r="A109" s="1">
        <v>35796</v>
      </c>
      <c r="B109">
        <v>89.9</v>
      </c>
      <c r="D109">
        <f t="shared" si="28"/>
        <v>1998</v>
      </c>
      <c r="E109">
        <f t="shared" si="29"/>
        <v>1998</v>
      </c>
      <c r="F109">
        <f t="shared" si="30"/>
        <v>1998</v>
      </c>
      <c r="G109">
        <f t="shared" si="31"/>
        <v>1998</v>
      </c>
      <c r="H109">
        <f t="shared" si="32"/>
        <v>1998</v>
      </c>
    </row>
    <row r="110" spans="1:8" x14ac:dyDescent="0.35">
      <c r="A110" s="1">
        <v>35827</v>
      </c>
      <c r="B110">
        <v>89.8</v>
      </c>
      <c r="D110">
        <f t="shared" si="28"/>
        <v>1998</v>
      </c>
      <c r="E110">
        <f t="shared" si="29"/>
        <v>1998</v>
      </c>
      <c r="F110">
        <f t="shared" si="30"/>
        <v>1998</v>
      </c>
      <c r="G110">
        <f t="shared" si="31"/>
        <v>1998</v>
      </c>
      <c r="H110">
        <f t="shared" si="32"/>
        <v>1998</v>
      </c>
    </row>
    <row r="111" spans="1:8" x14ac:dyDescent="0.35">
      <c r="A111" s="1">
        <v>35855</v>
      </c>
      <c r="B111">
        <v>89.8</v>
      </c>
      <c r="D111">
        <f t="shared" si="28"/>
        <v>1998</v>
      </c>
      <c r="E111">
        <f t="shared" si="29"/>
        <v>1998</v>
      </c>
      <c r="F111">
        <f t="shared" si="30"/>
        <v>1998</v>
      </c>
      <c r="G111">
        <f t="shared" si="31"/>
        <v>1998</v>
      </c>
      <c r="H111">
        <f t="shared" si="32"/>
        <v>1998</v>
      </c>
    </row>
    <row r="112" spans="1:8" x14ac:dyDescent="0.35">
      <c r="A112" s="1">
        <v>35886</v>
      </c>
      <c r="B112">
        <v>90.7</v>
      </c>
      <c r="D112">
        <f t="shared" si="28"/>
        <v>1998</v>
      </c>
      <c r="E112">
        <f t="shared" si="29"/>
        <v>1998</v>
      </c>
      <c r="F112">
        <f t="shared" si="30"/>
        <v>1998</v>
      </c>
      <c r="G112">
        <f t="shared" si="31"/>
        <v>1998</v>
      </c>
      <c r="H112">
        <f t="shared" si="32"/>
        <v>1998</v>
      </c>
    </row>
    <row r="113" spans="1:8" x14ac:dyDescent="0.35">
      <c r="A113" s="1">
        <v>35916</v>
      </c>
      <c r="B113">
        <v>90.7</v>
      </c>
      <c r="D113">
        <f t="shared" si="28"/>
        <v>1998</v>
      </c>
      <c r="E113">
        <f t="shared" si="29"/>
        <v>1998</v>
      </c>
      <c r="F113">
        <f t="shared" si="30"/>
        <v>1998</v>
      </c>
      <c r="G113">
        <f t="shared" si="31"/>
        <v>1998</v>
      </c>
      <c r="H113">
        <f t="shared" si="32"/>
        <v>1998</v>
      </c>
    </row>
    <row r="114" spans="1:8" x14ac:dyDescent="0.35">
      <c r="A114" s="1">
        <v>35947</v>
      </c>
      <c r="B114">
        <v>90.7</v>
      </c>
      <c r="D114">
        <f t="shared" si="28"/>
        <v>1998</v>
      </c>
      <c r="E114">
        <f t="shared" si="29"/>
        <v>1999</v>
      </c>
      <c r="F114">
        <f t="shared" si="30"/>
        <v>1998</v>
      </c>
      <c r="G114">
        <f t="shared" si="31"/>
        <v>1998</v>
      </c>
      <c r="H114">
        <f t="shared" si="32"/>
        <v>1998</v>
      </c>
    </row>
    <row r="115" spans="1:8" x14ac:dyDescent="0.35">
      <c r="A115" s="1">
        <v>35977</v>
      </c>
      <c r="B115">
        <v>90.8</v>
      </c>
      <c r="D115">
        <f t="shared" si="28"/>
        <v>1998</v>
      </c>
      <c r="E115">
        <f t="shared" si="29"/>
        <v>1999</v>
      </c>
      <c r="F115">
        <f t="shared" si="30"/>
        <v>1998</v>
      </c>
      <c r="G115">
        <f t="shared" si="31"/>
        <v>1999</v>
      </c>
      <c r="H115">
        <f t="shared" si="32"/>
        <v>1998</v>
      </c>
    </row>
    <row r="116" spans="1:8" x14ac:dyDescent="0.35">
      <c r="A116" s="1">
        <v>36008</v>
      </c>
      <c r="B116">
        <v>90.8</v>
      </c>
      <c r="D116">
        <f t="shared" si="28"/>
        <v>1998</v>
      </c>
      <c r="E116">
        <f t="shared" si="29"/>
        <v>1999</v>
      </c>
      <c r="F116">
        <f t="shared" si="30"/>
        <v>1998</v>
      </c>
      <c r="G116">
        <f t="shared" si="31"/>
        <v>1999</v>
      </c>
      <c r="H116">
        <f t="shared" si="32"/>
        <v>1998</v>
      </c>
    </row>
    <row r="117" spans="1:8" x14ac:dyDescent="0.35">
      <c r="A117" s="1">
        <v>36039</v>
      </c>
      <c r="B117">
        <v>90.8</v>
      </c>
      <c r="D117">
        <f t="shared" si="28"/>
        <v>1998</v>
      </c>
      <c r="E117">
        <f t="shared" si="29"/>
        <v>1999</v>
      </c>
      <c r="F117">
        <f t="shared" si="30"/>
        <v>1998</v>
      </c>
      <c r="G117">
        <f t="shared" si="31"/>
        <v>1999</v>
      </c>
      <c r="H117">
        <f t="shared" si="32"/>
        <v>1999</v>
      </c>
    </row>
    <row r="118" spans="1:8" x14ac:dyDescent="0.35">
      <c r="A118" s="1">
        <v>36069</v>
      </c>
      <c r="B118">
        <v>90.8</v>
      </c>
      <c r="D118">
        <f t="shared" si="28"/>
        <v>1998</v>
      </c>
      <c r="E118">
        <f t="shared" si="29"/>
        <v>1999</v>
      </c>
      <c r="F118">
        <f t="shared" si="30"/>
        <v>1998</v>
      </c>
      <c r="G118">
        <f t="shared" si="31"/>
        <v>1999</v>
      </c>
      <c r="H118">
        <f t="shared" si="32"/>
        <v>1999</v>
      </c>
    </row>
    <row r="119" spans="1:8" x14ac:dyDescent="0.35">
      <c r="A119" s="1">
        <v>36100</v>
      </c>
      <c r="B119">
        <v>90.2</v>
      </c>
      <c r="D119">
        <f t="shared" si="28"/>
        <v>1998</v>
      </c>
      <c r="E119">
        <f t="shared" si="29"/>
        <v>1999</v>
      </c>
      <c r="F119">
        <f t="shared" si="30"/>
        <v>1999</v>
      </c>
      <c r="G119">
        <f t="shared" si="31"/>
        <v>1999</v>
      </c>
      <c r="H119">
        <f t="shared" si="32"/>
        <v>1999</v>
      </c>
    </row>
    <row r="120" spans="1:8" x14ac:dyDescent="0.35">
      <c r="A120" s="1">
        <v>36130</v>
      </c>
      <c r="B120">
        <v>90.2</v>
      </c>
      <c r="D120">
        <f t="shared" si="28"/>
        <v>1998</v>
      </c>
      <c r="E120">
        <f t="shared" si="29"/>
        <v>1999</v>
      </c>
      <c r="F120">
        <f t="shared" si="30"/>
        <v>1999</v>
      </c>
      <c r="G120">
        <f t="shared" si="31"/>
        <v>1999</v>
      </c>
      <c r="H120">
        <f t="shared" si="32"/>
        <v>1999</v>
      </c>
    </row>
    <row r="121" spans="1:8" x14ac:dyDescent="0.35">
      <c r="A121" s="1">
        <v>36161</v>
      </c>
      <c r="B121">
        <v>90.2</v>
      </c>
      <c r="D121">
        <f t="shared" si="28"/>
        <v>1999</v>
      </c>
      <c r="E121">
        <f t="shared" si="29"/>
        <v>1999</v>
      </c>
      <c r="F121">
        <f t="shared" si="30"/>
        <v>1999</v>
      </c>
      <c r="G121">
        <f t="shared" si="31"/>
        <v>1999</v>
      </c>
      <c r="H121">
        <f t="shared" si="32"/>
        <v>1999</v>
      </c>
    </row>
    <row r="122" spans="1:8" x14ac:dyDescent="0.35">
      <c r="A122" s="1">
        <v>36192</v>
      </c>
      <c r="B122">
        <v>90.2</v>
      </c>
      <c r="D122">
        <f t="shared" si="28"/>
        <v>1999</v>
      </c>
      <c r="E122">
        <f t="shared" si="29"/>
        <v>1999</v>
      </c>
      <c r="F122">
        <f t="shared" si="30"/>
        <v>1999</v>
      </c>
      <c r="G122">
        <f t="shared" si="31"/>
        <v>1999</v>
      </c>
      <c r="H122">
        <f t="shared" si="32"/>
        <v>1999</v>
      </c>
    </row>
    <row r="123" spans="1:8" x14ac:dyDescent="0.35">
      <c r="A123" s="1">
        <v>36220</v>
      </c>
      <c r="B123">
        <v>90.2</v>
      </c>
      <c r="D123">
        <f t="shared" si="28"/>
        <v>1999</v>
      </c>
      <c r="E123">
        <f t="shared" si="29"/>
        <v>1999</v>
      </c>
      <c r="F123">
        <f t="shared" si="30"/>
        <v>1999</v>
      </c>
      <c r="G123">
        <f t="shared" si="31"/>
        <v>1999</v>
      </c>
      <c r="H123">
        <f t="shared" si="32"/>
        <v>1999</v>
      </c>
    </row>
    <row r="124" spans="1:8" x14ac:dyDescent="0.35">
      <c r="A124" s="1">
        <v>36251</v>
      </c>
      <c r="B124">
        <v>92.8</v>
      </c>
      <c r="D124">
        <f t="shared" si="28"/>
        <v>1999</v>
      </c>
      <c r="E124">
        <f t="shared" si="29"/>
        <v>1999</v>
      </c>
      <c r="F124">
        <f t="shared" si="30"/>
        <v>1999</v>
      </c>
      <c r="G124">
        <f t="shared" si="31"/>
        <v>1999</v>
      </c>
      <c r="H124">
        <f t="shared" si="32"/>
        <v>1999</v>
      </c>
    </row>
    <row r="125" spans="1:8" x14ac:dyDescent="0.35">
      <c r="A125" s="1">
        <v>36281</v>
      </c>
      <c r="B125">
        <v>92.8</v>
      </c>
      <c r="D125">
        <f t="shared" si="28"/>
        <v>1999</v>
      </c>
      <c r="E125">
        <f t="shared" si="29"/>
        <v>1999</v>
      </c>
      <c r="F125">
        <f t="shared" si="30"/>
        <v>1999</v>
      </c>
      <c r="G125">
        <f t="shared" si="31"/>
        <v>1999</v>
      </c>
      <c r="H125">
        <f t="shared" si="32"/>
        <v>1999</v>
      </c>
    </row>
    <row r="126" spans="1:8" x14ac:dyDescent="0.35">
      <c r="A126" s="1">
        <v>36312</v>
      </c>
      <c r="B126">
        <v>92.8</v>
      </c>
      <c r="D126">
        <f t="shared" si="28"/>
        <v>1999</v>
      </c>
      <c r="E126">
        <f t="shared" si="29"/>
        <v>2000</v>
      </c>
      <c r="F126">
        <f t="shared" si="30"/>
        <v>1999</v>
      </c>
      <c r="G126">
        <f t="shared" si="31"/>
        <v>1999</v>
      </c>
      <c r="H126">
        <f t="shared" si="32"/>
        <v>1999</v>
      </c>
    </row>
    <row r="127" spans="1:8" x14ac:dyDescent="0.35">
      <c r="A127" s="1">
        <v>36342</v>
      </c>
      <c r="B127">
        <v>92.8</v>
      </c>
      <c r="D127">
        <f t="shared" si="28"/>
        <v>1999</v>
      </c>
      <c r="E127">
        <f t="shared" si="29"/>
        <v>2000</v>
      </c>
      <c r="F127">
        <f t="shared" si="30"/>
        <v>1999</v>
      </c>
      <c r="G127">
        <f t="shared" si="31"/>
        <v>2000</v>
      </c>
      <c r="H127">
        <f t="shared" si="32"/>
        <v>1999</v>
      </c>
    </row>
    <row r="128" spans="1:8" x14ac:dyDescent="0.35">
      <c r="A128" s="1">
        <v>36373</v>
      </c>
      <c r="B128">
        <v>92.8</v>
      </c>
      <c r="D128">
        <f t="shared" si="28"/>
        <v>1999</v>
      </c>
      <c r="E128">
        <f t="shared" si="29"/>
        <v>2000</v>
      </c>
      <c r="F128">
        <f t="shared" si="30"/>
        <v>1999</v>
      </c>
      <c r="G128">
        <f t="shared" si="31"/>
        <v>2000</v>
      </c>
      <c r="H128">
        <f t="shared" si="32"/>
        <v>1999</v>
      </c>
    </row>
    <row r="129" spans="1:8" x14ac:dyDescent="0.35">
      <c r="A129" s="1">
        <v>36404</v>
      </c>
      <c r="B129">
        <v>92.8</v>
      </c>
      <c r="D129">
        <f t="shared" si="28"/>
        <v>1999</v>
      </c>
      <c r="E129">
        <f t="shared" si="29"/>
        <v>2000</v>
      </c>
      <c r="F129">
        <f t="shared" si="30"/>
        <v>1999</v>
      </c>
      <c r="G129">
        <f t="shared" si="31"/>
        <v>2000</v>
      </c>
      <c r="H129">
        <f t="shared" si="32"/>
        <v>2000</v>
      </c>
    </row>
    <row r="130" spans="1:8" x14ac:dyDescent="0.35">
      <c r="A130" s="1">
        <v>36434</v>
      </c>
      <c r="B130">
        <v>92.8</v>
      </c>
      <c r="D130">
        <f t="shared" si="28"/>
        <v>1999</v>
      </c>
      <c r="E130">
        <f t="shared" si="29"/>
        <v>2000</v>
      </c>
      <c r="F130">
        <f t="shared" si="30"/>
        <v>1999</v>
      </c>
      <c r="G130">
        <f t="shared" si="31"/>
        <v>2000</v>
      </c>
      <c r="H130">
        <f t="shared" si="32"/>
        <v>2000</v>
      </c>
    </row>
    <row r="131" spans="1:8" x14ac:dyDescent="0.35">
      <c r="A131" s="1">
        <v>36465</v>
      </c>
      <c r="B131">
        <v>92.5</v>
      </c>
      <c r="D131">
        <f t="shared" si="28"/>
        <v>1999</v>
      </c>
      <c r="E131">
        <f t="shared" si="29"/>
        <v>2000</v>
      </c>
      <c r="F131">
        <f t="shared" si="30"/>
        <v>2000</v>
      </c>
      <c r="G131">
        <f t="shared" si="31"/>
        <v>2000</v>
      </c>
      <c r="H131">
        <f t="shared" si="32"/>
        <v>2000</v>
      </c>
    </row>
    <row r="132" spans="1:8" x14ac:dyDescent="0.35">
      <c r="A132" s="1">
        <v>36495</v>
      </c>
      <c r="B132">
        <v>92.5</v>
      </c>
      <c r="D132">
        <f t="shared" si="28"/>
        <v>1999</v>
      </c>
      <c r="E132">
        <f t="shared" si="29"/>
        <v>2000</v>
      </c>
      <c r="F132">
        <f t="shared" si="30"/>
        <v>2000</v>
      </c>
      <c r="G132">
        <f t="shared" si="31"/>
        <v>2000</v>
      </c>
      <c r="H132">
        <f t="shared" si="32"/>
        <v>2000</v>
      </c>
    </row>
    <row r="133" spans="1:8" x14ac:dyDescent="0.35">
      <c r="A133" s="1">
        <v>36526</v>
      </c>
      <c r="B133">
        <v>92.5</v>
      </c>
      <c r="D133">
        <f t="shared" si="28"/>
        <v>2000</v>
      </c>
      <c r="E133">
        <f t="shared" si="29"/>
        <v>2000</v>
      </c>
      <c r="F133">
        <f t="shared" si="30"/>
        <v>2000</v>
      </c>
      <c r="G133">
        <f t="shared" si="31"/>
        <v>2000</v>
      </c>
      <c r="H133">
        <f t="shared" si="32"/>
        <v>2000</v>
      </c>
    </row>
    <row r="134" spans="1:8" x14ac:dyDescent="0.35">
      <c r="A134" s="1">
        <v>36557</v>
      </c>
      <c r="B134">
        <v>92.4</v>
      </c>
      <c r="D134">
        <f t="shared" si="28"/>
        <v>2000</v>
      </c>
      <c r="E134">
        <f t="shared" si="29"/>
        <v>2000</v>
      </c>
      <c r="F134">
        <f t="shared" si="30"/>
        <v>2000</v>
      </c>
      <c r="G134">
        <f t="shared" si="31"/>
        <v>2000</v>
      </c>
      <c r="H134">
        <f t="shared" si="32"/>
        <v>2000</v>
      </c>
    </row>
    <row r="135" spans="1:8" x14ac:dyDescent="0.35">
      <c r="A135" s="1">
        <v>36586</v>
      </c>
      <c r="B135">
        <v>92.4</v>
      </c>
      <c r="D135">
        <f t="shared" si="28"/>
        <v>2000</v>
      </c>
      <c r="E135">
        <f t="shared" si="29"/>
        <v>2000</v>
      </c>
      <c r="F135">
        <f t="shared" si="30"/>
        <v>2000</v>
      </c>
      <c r="G135">
        <f t="shared" si="31"/>
        <v>2000</v>
      </c>
      <c r="H135">
        <f t="shared" si="32"/>
        <v>2000</v>
      </c>
    </row>
    <row r="136" spans="1:8" x14ac:dyDescent="0.35">
      <c r="A136" s="1">
        <v>36617</v>
      </c>
      <c r="B136">
        <v>90.9</v>
      </c>
      <c r="D136">
        <f t="shared" si="28"/>
        <v>2000</v>
      </c>
      <c r="E136">
        <f t="shared" si="29"/>
        <v>2000</v>
      </c>
      <c r="F136">
        <f t="shared" si="30"/>
        <v>2000</v>
      </c>
      <c r="G136">
        <f t="shared" si="31"/>
        <v>2000</v>
      </c>
      <c r="H136">
        <f t="shared" si="32"/>
        <v>2000</v>
      </c>
    </row>
    <row r="137" spans="1:8" x14ac:dyDescent="0.35">
      <c r="A137" s="1">
        <v>36647</v>
      </c>
      <c r="B137">
        <v>90.9</v>
      </c>
      <c r="D137">
        <f t="shared" si="28"/>
        <v>2000</v>
      </c>
      <c r="E137">
        <f t="shared" si="29"/>
        <v>2000</v>
      </c>
      <c r="F137">
        <f t="shared" si="30"/>
        <v>2000</v>
      </c>
      <c r="G137">
        <f t="shared" si="31"/>
        <v>2000</v>
      </c>
      <c r="H137">
        <f t="shared" si="32"/>
        <v>2000</v>
      </c>
    </row>
    <row r="138" spans="1:8" x14ac:dyDescent="0.35">
      <c r="A138" s="1">
        <v>36678</v>
      </c>
      <c r="B138">
        <v>90.9</v>
      </c>
      <c r="D138">
        <f t="shared" si="28"/>
        <v>2000</v>
      </c>
      <c r="E138">
        <f t="shared" si="29"/>
        <v>2001</v>
      </c>
      <c r="F138">
        <f t="shared" si="30"/>
        <v>2000</v>
      </c>
      <c r="G138">
        <f t="shared" si="31"/>
        <v>2000</v>
      </c>
      <c r="H138">
        <f t="shared" si="32"/>
        <v>2000</v>
      </c>
    </row>
    <row r="139" spans="1:8" x14ac:dyDescent="0.35">
      <c r="A139" s="1">
        <v>36708</v>
      </c>
      <c r="B139">
        <v>91.6</v>
      </c>
      <c r="D139">
        <f t="shared" si="28"/>
        <v>2000</v>
      </c>
      <c r="E139">
        <f t="shared" si="29"/>
        <v>2001</v>
      </c>
      <c r="F139">
        <f t="shared" si="30"/>
        <v>2000</v>
      </c>
      <c r="G139">
        <f t="shared" si="31"/>
        <v>2001</v>
      </c>
      <c r="H139">
        <f t="shared" si="32"/>
        <v>2000</v>
      </c>
    </row>
    <row r="140" spans="1:8" x14ac:dyDescent="0.35">
      <c r="A140" s="1">
        <v>36739</v>
      </c>
      <c r="B140">
        <v>91.6</v>
      </c>
      <c r="D140">
        <f t="shared" si="28"/>
        <v>2000</v>
      </c>
      <c r="E140">
        <f t="shared" si="29"/>
        <v>2001</v>
      </c>
      <c r="F140">
        <f t="shared" si="30"/>
        <v>2000</v>
      </c>
      <c r="G140">
        <f t="shared" si="31"/>
        <v>2001</v>
      </c>
      <c r="H140">
        <f t="shared" si="32"/>
        <v>2000</v>
      </c>
    </row>
    <row r="141" spans="1:8" x14ac:dyDescent="0.35">
      <c r="A141" s="1">
        <v>36770</v>
      </c>
      <c r="B141">
        <v>91.6</v>
      </c>
      <c r="D141">
        <f t="shared" si="28"/>
        <v>2000</v>
      </c>
      <c r="E141">
        <f t="shared" si="29"/>
        <v>2001</v>
      </c>
      <c r="F141">
        <f t="shared" si="30"/>
        <v>2000</v>
      </c>
      <c r="G141">
        <f t="shared" si="31"/>
        <v>2001</v>
      </c>
      <c r="H141">
        <f t="shared" si="32"/>
        <v>2001</v>
      </c>
    </row>
    <row r="142" spans="1:8" x14ac:dyDescent="0.35">
      <c r="A142" s="1">
        <v>36800</v>
      </c>
      <c r="B142">
        <v>91.6</v>
      </c>
      <c r="D142">
        <f t="shared" ref="D142:D205" si="33">YEAR(A142)</f>
        <v>2000</v>
      </c>
      <c r="E142">
        <f t="shared" ref="E142:E205" si="34">IF(MONTH(A142)&lt;6,YEAR(A142),YEAR(A142)+1)</f>
        <v>2001</v>
      </c>
      <c r="F142">
        <f t="shared" ref="F142:F205" si="35">IF(MONTH(A142)&lt;11,YEAR(A142),YEAR(A142)+1)</f>
        <v>2000</v>
      </c>
      <c r="G142">
        <f t="shared" ref="G142:G205" si="36">IF(MONTH(A142)&lt;7,YEAR(A142),YEAR(A142)+1)</f>
        <v>2001</v>
      </c>
      <c r="H142">
        <f t="shared" ref="H142:H205" si="37">IF(MONTH(A142)&lt;9,YEAR(A142),YEAR(A142)+1)</f>
        <v>2001</v>
      </c>
    </row>
    <row r="143" spans="1:8" x14ac:dyDescent="0.35">
      <c r="A143" s="1">
        <v>36831</v>
      </c>
      <c r="B143">
        <v>92.7</v>
      </c>
      <c r="D143">
        <f t="shared" si="33"/>
        <v>2000</v>
      </c>
      <c r="E143">
        <f t="shared" si="34"/>
        <v>2001</v>
      </c>
      <c r="F143">
        <f t="shared" si="35"/>
        <v>2001</v>
      </c>
      <c r="G143">
        <f t="shared" si="36"/>
        <v>2001</v>
      </c>
      <c r="H143">
        <f t="shared" si="37"/>
        <v>2001</v>
      </c>
    </row>
    <row r="144" spans="1:8" x14ac:dyDescent="0.35">
      <c r="A144" s="1">
        <v>36861</v>
      </c>
      <c r="B144">
        <v>92.7</v>
      </c>
      <c r="D144">
        <f t="shared" si="33"/>
        <v>2000</v>
      </c>
      <c r="E144">
        <f t="shared" si="34"/>
        <v>2001</v>
      </c>
      <c r="F144">
        <f t="shared" si="35"/>
        <v>2001</v>
      </c>
      <c r="G144">
        <f t="shared" si="36"/>
        <v>2001</v>
      </c>
      <c r="H144">
        <f t="shared" si="37"/>
        <v>2001</v>
      </c>
    </row>
    <row r="145" spans="1:8" x14ac:dyDescent="0.35">
      <c r="A145" s="1">
        <v>36892</v>
      </c>
      <c r="B145">
        <v>92.7</v>
      </c>
      <c r="D145">
        <f t="shared" si="33"/>
        <v>2001</v>
      </c>
      <c r="E145">
        <f t="shared" si="34"/>
        <v>2001</v>
      </c>
      <c r="F145">
        <f t="shared" si="35"/>
        <v>2001</v>
      </c>
      <c r="G145">
        <f t="shared" si="36"/>
        <v>2001</v>
      </c>
      <c r="H145">
        <f t="shared" si="37"/>
        <v>2001</v>
      </c>
    </row>
    <row r="146" spans="1:8" x14ac:dyDescent="0.35">
      <c r="A146" s="1">
        <v>36923</v>
      </c>
      <c r="B146">
        <v>92.9</v>
      </c>
      <c r="D146">
        <f t="shared" si="33"/>
        <v>2001</v>
      </c>
      <c r="E146">
        <f t="shared" si="34"/>
        <v>2001</v>
      </c>
      <c r="F146">
        <f t="shared" si="35"/>
        <v>2001</v>
      </c>
      <c r="G146">
        <f t="shared" si="36"/>
        <v>2001</v>
      </c>
      <c r="H146">
        <f t="shared" si="37"/>
        <v>2001</v>
      </c>
    </row>
    <row r="147" spans="1:8" x14ac:dyDescent="0.35">
      <c r="A147" s="1">
        <v>36951</v>
      </c>
      <c r="B147">
        <v>92.9</v>
      </c>
      <c r="D147">
        <f t="shared" si="33"/>
        <v>2001</v>
      </c>
      <c r="E147">
        <f t="shared" si="34"/>
        <v>2001</v>
      </c>
      <c r="F147">
        <f t="shared" si="35"/>
        <v>2001</v>
      </c>
      <c r="G147">
        <f t="shared" si="36"/>
        <v>2001</v>
      </c>
      <c r="H147">
        <f t="shared" si="37"/>
        <v>2001</v>
      </c>
    </row>
    <row r="148" spans="1:8" x14ac:dyDescent="0.35">
      <c r="A148" s="1">
        <v>36982</v>
      </c>
      <c r="B148">
        <v>94.4</v>
      </c>
      <c r="D148">
        <f t="shared" si="33"/>
        <v>2001</v>
      </c>
      <c r="E148">
        <f t="shared" si="34"/>
        <v>2001</v>
      </c>
      <c r="F148">
        <f t="shared" si="35"/>
        <v>2001</v>
      </c>
      <c r="G148">
        <f t="shared" si="36"/>
        <v>2001</v>
      </c>
      <c r="H148">
        <f t="shared" si="37"/>
        <v>2001</v>
      </c>
    </row>
    <row r="149" spans="1:8" x14ac:dyDescent="0.35">
      <c r="A149" s="1">
        <v>37012</v>
      </c>
      <c r="B149">
        <v>94.4</v>
      </c>
      <c r="D149">
        <f t="shared" si="33"/>
        <v>2001</v>
      </c>
      <c r="E149">
        <f t="shared" si="34"/>
        <v>2001</v>
      </c>
      <c r="F149">
        <f t="shared" si="35"/>
        <v>2001</v>
      </c>
      <c r="G149">
        <f t="shared" si="36"/>
        <v>2001</v>
      </c>
      <c r="H149">
        <f t="shared" si="37"/>
        <v>2001</v>
      </c>
    </row>
    <row r="150" spans="1:8" x14ac:dyDescent="0.35">
      <c r="A150" s="1">
        <v>37043</v>
      </c>
      <c r="B150">
        <v>94.4</v>
      </c>
      <c r="D150">
        <f t="shared" si="33"/>
        <v>2001</v>
      </c>
      <c r="E150">
        <f t="shared" si="34"/>
        <v>2002</v>
      </c>
      <c r="F150">
        <f t="shared" si="35"/>
        <v>2001</v>
      </c>
      <c r="G150">
        <f t="shared" si="36"/>
        <v>2001</v>
      </c>
      <c r="H150">
        <f t="shared" si="37"/>
        <v>2001</v>
      </c>
    </row>
    <row r="151" spans="1:8" x14ac:dyDescent="0.35">
      <c r="A151" s="1">
        <v>37073</v>
      </c>
      <c r="B151">
        <v>95.3</v>
      </c>
      <c r="D151">
        <f t="shared" si="33"/>
        <v>2001</v>
      </c>
      <c r="E151">
        <f t="shared" si="34"/>
        <v>2002</v>
      </c>
      <c r="F151">
        <f t="shared" si="35"/>
        <v>2001</v>
      </c>
      <c r="G151">
        <f t="shared" si="36"/>
        <v>2002</v>
      </c>
      <c r="H151">
        <f t="shared" si="37"/>
        <v>2001</v>
      </c>
    </row>
    <row r="152" spans="1:8" x14ac:dyDescent="0.35">
      <c r="A152" s="1">
        <v>37104</v>
      </c>
      <c r="B152">
        <v>95.3</v>
      </c>
      <c r="D152">
        <f t="shared" si="33"/>
        <v>2001</v>
      </c>
      <c r="E152">
        <f t="shared" si="34"/>
        <v>2002</v>
      </c>
      <c r="F152">
        <f t="shared" si="35"/>
        <v>2001</v>
      </c>
      <c r="G152">
        <f t="shared" si="36"/>
        <v>2002</v>
      </c>
      <c r="H152">
        <f t="shared" si="37"/>
        <v>2001</v>
      </c>
    </row>
    <row r="153" spans="1:8" x14ac:dyDescent="0.35">
      <c r="A153" s="1">
        <v>37135</v>
      </c>
      <c r="B153">
        <v>95.3</v>
      </c>
      <c r="D153">
        <f t="shared" si="33"/>
        <v>2001</v>
      </c>
      <c r="E153">
        <f t="shared" si="34"/>
        <v>2002</v>
      </c>
      <c r="F153">
        <f t="shared" si="35"/>
        <v>2001</v>
      </c>
      <c r="G153">
        <f t="shared" si="36"/>
        <v>2002</v>
      </c>
      <c r="H153">
        <f t="shared" si="37"/>
        <v>2002</v>
      </c>
    </row>
    <row r="154" spans="1:8" x14ac:dyDescent="0.35">
      <c r="A154" s="1">
        <v>37165</v>
      </c>
      <c r="B154">
        <v>95.3</v>
      </c>
      <c r="D154">
        <f t="shared" si="33"/>
        <v>2001</v>
      </c>
      <c r="E154">
        <f t="shared" si="34"/>
        <v>2002</v>
      </c>
      <c r="F154">
        <f t="shared" si="35"/>
        <v>2001</v>
      </c>
      <c r="G154">
        <f t="shared" si="36"/>
        <v>2002</v>
      </c>
      <c r="H154">
        <f t="shared" si="37"/>
        <v>2002</v>
      </c>
    </row>
    <row r="155" spans="1:8" x14ac:dyDescent="0.35">
      <c r="A155" s="1">
        <v>37196</v>
      </c>
      <c r="B155">
        <v>97.9</v>
      </c>
      <c r="D155">
        <f t="shared" si="33"/>
        <v>2001</v>
      </c>
      <c r="E155">
        <f t="shared" si="34"/>
        <v>2002</v>
      </c>
      <c r="F155">
        <f t="shared" si="35"/>
        <v>2002</v>
      </c>
      <c r="G155">
        <f t="shared" si="36"/>
        <v>2002</v>
      </c>
      <c r="H155">
        <f t="shared" si="37"/>
        <v>2002</v>
      </c>
    </row>
    <row r="156" spans="1:8" x14ac:dyDescent="0.35">
      <c r="A156" s="1">
        <v>37226</v>
      </c>
      <c r="B156">
        <v>97.9</v>
      </c>
      <c r="D156">
        <f t="shared" si="33"/>
        <v>2001</v>
      </c>
      <c r="E156">
        <f t="shared" si="34"/>
        <v>2002</v>
      </c>
      <c r="F156">
        <f t="shared" si="35"/>
        <v>2002</v>
      </c>
      <c r="G156">
        <f t="shared" si="36"/>
        <v>2002</v>
      </c>
      <c r="H156">
        <f t="shared" si="37"/>
        <v>2002</v>
      </c>
    </row>
    <row r="157" spans="1:8" x14ac:dyDescent="0.35">
      <c r="A157" s="1">
        <v>37257</v>
      </c>
      <c r="B157">
        <v>97.9</v>
      </c>
      <c r="D157">
        <f t="shared" si="33"/>
        <v>2002</v>
      </c>
      <c r="E157">
        <f t="shared" si="34"/>
        <v>2002</v>
      </c>
      <c r="F157">
        <f t="shared" si="35"/>
        <v>2002</v>
      </c>
      <c r="G157">
        <f t="shared" si="36"/>
        <v>2002</v>
      </c>
      <c r="H157">
        <f t="shared" si="37"/>
        <v>2002</v>
      </c>
    </row>
    <row r="158" spans="1:8" x14ac:dyDescent="0.35">
      <c r="A158" s="1">
        <v>37288</v>
      </c>
      <c r="B158">
        <v>98</v>
      </c>
      <c r="D158">
        <f t="shared" si="33"/>
        <v>2002</v>
      </c>
      <c r="E158">
        <f t="shared" si="34"/>
        <v>2002</v>
      </c>
      <c r="F158">
        <f t="shared" si="35"/>
        <v>2002</v>
      </c>
      <c r="G158">
        <f t="shared" si="36"/>
        <v>2002</v>
      </c>
      <c r="H158">
        <f t="shared" si="37"/>
        <v>2002</v>
      </c>
    </row>
    <row r="159" spans="1:8" x14ac:dyDescent="0.35">
      <c r="A159" s="1">
        <v>37316</v>
      </c>
      <c r="B159">
        <v>98</v>
      </c>
      <c r="D159">
        <f t="shared" si="33"/>
        <v>2002</v>
      </c>
      <c r="E159">
        <f t="shared" si="34"/>
        <v>2002</v>
      </c>
      <c r="F159">
        <f t="shared" si="35"/>
        <v>2002</v>
      </c>
      <c r="G159">
        <f t="shared" si="36"/>
        <v>2002</v>
      </c>
      <c r="H159">
        <f t="shared" si="37"/>
        <v>2002</v>
      </c>
    </row>
    <row r="160" spans="1:8" x14ac:dyDescent="0.35">
      <c r="A160" s="1">
        <v>37347</v>
      </c>
      <c r="B160">
        <v>99.2</v>
      </c>
      <c r="D160">
        <f t="shared" si="33"/>
        <v>2002</v>
      </c>
      <c r="E160">
        <f t="shared" si="34"/>
        <v>2002</v>
      </c>
      <c r="F160">
        <f t="shared" si="35"/>
        <v>2002</v>
      </c>
      <c r="G160">
        <f t="shared" si="36"/>
        <v>2002</v>
      </c>
      <c r="H160">
        <f t="shared" si="37"/>
        <v>2002</v>
      </c>
    </row>
    <row r="161" spans="1:8" x14ac:dyDescent="0.35">
      <c r="A161" s="1">
        <v>37377</v>
      </c>
      <c r="B161">
        <v>99.2</v>
      </c>
      <c r="D161">
        <f t="shared" si="33"/>
        <v>2002</v>
      </c>
      <c r="E161">
        <f t="shared" si="34"/>
        <v>2002</v>
      </c>
      <c r="F161">
        <f t="shared" si="35"/>
        <v>2002</v>
      </c>
      <c r="G161">
        <f t="shared" si="36"/>
        <v>2002</v>
      </c>
      <c r="H161">
        <f t="shared" si="37"/>
        <v>2002</v>
      </c>
    </row>
    <row r="162" spans="1:8" x14ac:dyDescent="0.35">
      <c r="A162" s="1">
        <v>37408</v>
      </c>
      <c r="B162">
        <v>99.2</v>
      </c>
      <c r="D162">
        <f t="shared" si="33"/>
        <v>2002</v>
      </c>
      <c r="E162">
        <f t="shared" si="34"/>
        <v>2003</v>
      </c>
      <c r="F162">
        <f t="shared" si="35"/>
        <v>2002</v>
      </c>
      <c r="G162">
        <f t="shared" si="36"/>
        <v>2002</v>
      </c>
      <c r="H162">
        <f t="shared" si="37"/>
        <v>2002</v>
      </c>
    </row>
    <row r="163" spans="1:8" x14ac:dyDescent="0.35">
      <c r="A163" s="1">
        <v>37438</v>
      </c>
      <c r="B163">
        <v>101.4</v>
      </c>
      <c r="D163">
        <f t="shared" si="33"/>
        <v>2002</v>
      </c>
      <c r="E163">
        <f t="shared" si="34"/>
        <v>2003</v>
      </c>
      <c r="F163">
        <f t="shared" si="35"/>
        <v>2002</v>
      </c>
      <c r="G163">
        <f t="shared" si="36"/>
        <v>2003</v>
      </c>
      <c r="H163">
        <f t="shared" si="37"/>
        <v>2002</v>
      </c>
    </row>
    <row r="164" spans="1:8" x14ac:dyDescent="0.35">
      <c r="A164" s="1">
        <v>37469</v>
      </c>
      <c r="B164">
        <v>101.4</v>
      </c>
      <c r="D164">
        <f t="shared" si="33"/>
        <v>2002</v>
      </c>
      <c r="E164">
        <f t="shared" si="34"/>
        <v>2003</v>
      </c>
      <c r="F164">
        <f t="shared" si="35"/>
        <v>2002</v>
      </c>
      <c r="G164">
        <f t="shared" si="36"/>
        <v>2003</v>
      </c>
      <c r="H164">
        <f t="shared" si="37"/>
        <v>2002</v>
      </c>
    </row>
    <row r="165" spans="1:8" x14ac:dyDescent="0.35">
      <c r="A165" s="1">
        <v>37500</v>
      </c>
      <c r="B165">
        <v>101.4</v>
      </c>
      <c r="D165">
        <f t="shared" si="33"/>
        <v>2002</v>
      </c>
      <c r="E165">
        <f t="shared" si="34"/>
        <v>2003</v>
      </c>
      <c r="F165">
        <f t="shared" si="35"/>
        <v>2002</v>
      </c>
      <c r="G165">
        <f t="shared" si="36"/>
        <v>2003</v>
      </c>
      <c r="H165">
        <f t="shared" si="37"/>
        <v>2003</v>
      </c>
    </row>
    <row r="166" spans="1:8" x14ac:dyDescent="0.35">
      <c r="A166" s="1">
        <v>37530</v>
      </c>
      <c r="B166">
        <v>101.4</v>
      </c>
      <c r="D166">
        <f t="shared" si="33"/>
        <v>2002</v>
      </c>
      <c r="E166">
        <f t="shared" si="34"/>
        <v>2003</v>
      </c>
      <c r="F166">
        <f t="shared" si="35"/>
        <v>2002</v>
      </c>
      <c r="G166">
        <f t="shared" si="36"/>
        <v>2003</v>
      </c>
      <c r="H166">
        <f t="shared" si="37"/>
        <v>2003</v>
      </c>
    </row>
    <row r="167" spans="1:8" x14ac:dyDescent="0.35">
      <c r="A167" s="1">
        <v>37561</v>
      </c>
      <c r="B167">
        <v>101.4</v>
      </c>
      <c r="D167">
        <f t="shared" si="33"/>
        <v>2002</v>
      </c>
      <c r="E167">
        <f t="shared" si="34"/>
        <v>2003</v>
      </c>
      <c r="F167">
        <f t="shared" si="35"/>
        <v>2003</v>
      </c>
      <c r="G167">
        <f t="shared" si="36"/>
        <v>2003</v>
      </c>
      <c r="H167">
        <f t="shared" si="37"/>
        <v>2003</v>
      </c>
    </row>
    <row r="168" spans="1:8" x14ac:dyDescent="0.35">
      <c r="A168" s="1">
        <v>37591</v>
      </c>
      <c r="B168">
        <v>101.4</v>
      </c>
      <c r="D168">
        <f t="shared" si="33"/>
        <v>2002</v>
      </c>
      <c r="E168">
        <f t="shared" si="34"/>
        <v>2003</v>
      </c>
      <c r="F168">
        <f t="shared" si="35"/>
        <v>2003</v>
      </c>
      <c r="G168">
        <f t="shared" si="36"/>
        <v>2003</v>
      </c>
      <c r="H168">
        <f t="shared" si="37"/>
        <v>2003</v>
      </c>
    </row>
    <row r="169" spans="1:8" x14ac:dyDescent="0.35">
      <c r="A169" s="1">
        <v>37622</v>
      </c>
      <c r="B169">
        <v>101.4</v>
      </c>
      <c r="D169">
        <f t="shared" si="33"/>
        <v>2003</v>
      </c>
      <c r="E169">
        <f t="shared" si="34"/>
        <v>2003</v>
      </c>
      <c r="F169">
        <f t="shared" si="35"/>
        <v>2003</v>
      </c>
      <c r="G169">
        <f t="shared" si="36"/>
        <v>2003</v>
      </c>
      <c r="H169">
        <f t="shared" si="37"/>
        <v>2003</v>
      </c>
    </row>
    <row r="170" spans="1:8" x14ac:dyDescent="0.35">
      <c r="A170" s="1">
        <v>37653</v>
      </c>
      <c r="B170">
        <v>101.4</v>
      </c>
      <c r="D170">
        <f t="shared" si="33"/>
        <v>2003</v>
      </c>
      <c r="E170">
        <f t="shared" si="34"/>
        <v>2003</v>
      </c>
      <c r="F170">
        <f t="shared" si="35"/>
        <v>2003</v>
      </c>
      <c r="G170">
        <f t="shared" si="36"/>
        <v>2003</v>
      </c>
      <c r="H170">
        <f t="shared" si="37"/>
        <v>2003</v>
      </c>
    </row>
    <row r="171" spans="1:8" x14ac:dyDescent="0.35">
      <c r="A171" s="1">
        <v>37681</v>
      </c>
      <c r="B171">
        <v>101.4</v>
      </c>
      <c r="D171">
        <f t="shared" si="33"/>
        <v>2003</v>
      </c>
      <c r="E171">
        <f t="shared" si="34"/>
        <v>2003</v>
      </c>
      <c r="F171">
        <f t="shared" si="35"/>
        <v>2003</v>
      </c>
      <c r="G171">
        <f t="shared" si="36"/>
        <v>2003</v>
      </c>
      <c r="H171">
        <f t="shared" si="37"/>
        <v>2003</v>
      </c>
    </row>
    <row r="172" spans="1:8" x14ac:dyDescent="0.35">
      <c r="A172" s="1">
        <v>37712</v>
      </c>
      <c r="B172">
        <v>104.9</v>
      </c>
      <c r="D172">
        <f t="shared" si="33"/>
        <v>2003</v>
      </c>
      <c r="E172">
        <f t="shared" si="34"/>
        <v>2003</v>
      </c>
      <c r="F172">
        <f t="shared" si="35"/>
        <v>2003</v>
      </c>
      <c r="G172">
        <f t="shared" si="36"/>
        <v>2003</v>
      </c>
      <c r="H172">
        <f t="shared" si="37"/>
        <v>2003</v>
      </c>
    </row>
    <row r="173" spans="1:8" x14ac:dyDescent="0.35">
      <c r="A173" s="1">
        <v>37742</v>
      </c>
      <c r="B173">
        <v>104.9</v>
      </c>
      <c r="D173">
        <f t="shared" si="33"/>
        <v>2003</v>
      </c>
      <c r="E173">
        <f t="shared" si="34"/>
        <v>2003</v>
      </c>
      <c r="F173">
        <f t="shared" si="35"/>
        <v>2003</v>
      </c>
      <c r="G173">
        <f t="shared" si="36"/>
        <v>2003</v>
      </c>
      <c r="H173">
        <f t="shared" si="37"/>
        <v>2003</v>
      </c>
    </row>
    <row r="174" spans="1:8" x14ac:dyDescent="0.35">
      <c r="A174" s="1">
        <v>37773</v>
      </c>
      <c r="B174">
        <v>104.9</v>
      </c>
      <c r="D174">
        <f t="shared" si="33"/>
        <v>2003</v>
      </c>
      <c r="E174">
        <f t="shared" si="34"/>
        <v>2004</v>
      </c>
      <c r="F174">
        <f t="shared" si="35"/>
        <v>2003</v>
      </c>
      <c r="G174">
        <f t="shared" si="36"/>
        <v>2003</v>
      </c>
      <c r="H174">
        <f t="shared" si="37"/>
        <v>2003</v>
      </c>
    </row>
    <row r="175" spans="1:8" x14ac:dyDescent="0.35">
      <c r="A175" s="1">
        <v>37803</v>
      </c>
      <c r="B175">
        <v>104.3</v>
      </c>
      <c r="D175">
        <f t="shared" si="33"/>
        <v>2003</v>
      </c>
      <c r="E175">
        <f t="shared" si="34"/>
        <v>2004</v>
      </c>
      <c r="F175">
        <f t="shared" si="35"/>
        <v>2003</v>
      </c>
      <c r="G175">
        <f t="shared" si="36"/>
        <v>2004</v>
      </c>
      <c r="H175">
        <f t="shared" si="37"/>
        <v>2003</v>
      </c>
    </row>
    <row r="176" spans="1:8" x14ac:dyDescent="0.35">
      <c r="A176" s="1">
        <v>37834</v>
      </c>
      <c r="B176">
        <v>104.3</v>
      </c>
      <c r="D176">
        <f t="shared" si="33"/>
        <v>2003</v>
      </c>
      <c r="E176">
        <f t="shared" si="34"/>
        <v>2004</v>
      </c>
      <c r="F176">
        <f t="shared" si="35"/>
        <v>2003</v>
      </c>
      <c r="G176">
        <f t="shared" si="36"/>
        <v>2004</v>
      </c>
      <c r="H176">
        <f t="shared" si="37"/>
        <v>2003</v>
      </c>
    </row>
    <row r="177" spans="1:8" x14ac:dyDescent="0.35">
      <c r="A177" s="1">
        <v>37865</v>
      </c>
      <c r="B177">
        <v>104.3</v>
      </c>
      <c r="D177">
        <f t="shared" si="33"/>
        <v>2003</v>
      </c>
      <c r="E177">
        <f t="shared" si="34"/>
        <v>2004</v>
      </c>
      <c r="F177">
        <f t="shared" si="35"/>
        <v>2003</v>
      </c>
      <c r="G177">
        <f t="shared" si="36"/>
        <v>2004</v>
      </c>
      <c r="H177">
        <f t="shared" si="37"/>
        <v>2004</v>
      </c>
    </row>
    <row r="178" spans="1:8" x14ac:dyDescent="0.35">
      <c r="A178" s="1">
        <v>37895</v>
      </c>
      <c r="B178">
        <v>104.3</v>
      </c>
      <c r="D178">
        <f t="shared" si="33"/>
        <v>2003</v>
      </c>
      <c r="E178">
        <f t="shared" si="34"/>
        <v>2004</v>
      </c>
      <c r="F178">
        <f t="shared" si="35"/>
        <v>2003</v>
      </c>
      <c r="G178">
        <f t="shared" si="36"/>
        <v>2004</v>
      </c>
      <c r="H178">
        <f t="shared" si="37"/>
        <v>2004</v>
      </c>
    </row>
    <row r="179" spans="1:8" x14ac:dyDescent="0.35">
      <c r="A179" s="1">
        <v>37926</v>
      </c>
      <c r="B179">
        <v>105.5</v>
      </c>
      <c r="D179">
        <f t="shared" si="33"/>
        <v>2003</v>
      </c>
      <c r="E179">
        <f t="shared" si="34"/>
        <v>2004</v>
      </c>
      <c r="F179">
        <f t="shared" si="35"/>
        <v>2004</v>
      </c>
      <c r="G179">
        <f t="shared" si="36"/>
        <v>2004</v>
      </c>
      <c r="H179">
        <f t="shared" si="37"/>
        <v>2004</v>
      </c>
    </row>
    <row r="180" spans="1:8" x14ac:dyDescent="0.35">
      <c r="A180" s="1">
        <v>37956</v>
      </c>
      <c r="B180">
        <v>105.5</v>
      </c>
      <c r="D180">
        <f t="shared" si="33"/>
        <v>2003</v>
      </c>
      <c r="E180">
        <f t="shared" si="34"/>
        <v>2004</v>
      </c>
      <c r="F180">
        <f t="shared" si="35"/>
        <v>2004</v>
      </c>
      <c r="G180">
        <f t="shared" si="36"/>
        <v>2004</v>
      </c>
      <c r="H180">
        <f t="shared" si="37"/>
        <v>2004</v>
      </c>
    </row>
    <row r="181" spans="1:8" x14ac:dyDescent="0.35">
      <c r="A181" s="1">
        <v>37987</v>
      </c>
      <c r="B181">
        <v>105.5</v>
      </c>
      <c r="D181">
        <f t="shared" si="33"/>
        <v>2004</v>
      </c>
      <c r="E181">
        <f t="shared" si="34"/>
        <v>2004</v>
      </c>
      <c r="F181">
        <f t="shared" si="35"/>
        <v>2004</v>
      </c>
      <c r="G181">
        <f t="shared" si="36"/>
        <v>2004</v>
      </c>
      <c r="H181">
        <f t="shared" si="37"/>
        <v>2004</v>
      </c>
    </row>
    <row r="182" spans="1:8" x14ac:dyDescent="0.35">
      <c r="A182" s="1">
        <v>38018</v>
      </c>
      <c r="B182">
        <v>105.6</v>
      </c>
      <c r="D182">
        <f t="shared" si="33"/>
        <v>2004</v>
      </c>
      <c r="E182">
        <f t="shared" si="34"/>
        <v>2004</v>
      </c>
      <c r="F182">
        <f t="shared" si="35"/>
        <v>2004</v>
      </c>
      <c r="G182">
        <f t="shared" si="36"/>
        <v>2004</v>
      </c>
      <c r="H182">
        <f t="shared" si="37"/>
        <v>2004</v>
      </c>
    </row>
    <row r="183" spans="1:8" x14ac:dyDescent="0.35">
      <c r="A183" s="1">
        <v>38047</v>
      </c>
      <c r="B183">
        <v>105.6</v>
      </c>
      <c r="D183">
        <f t="shared" si="33"/>
        <v>2004</v>
      </c>
      <c r="E183">
        <f t="shared" si="34"/>
        <v>2004</v>
      </c>
      <c r="F183">
        <f t="shared" si="35"/>
        <v>2004</v>
      </c>
      <c r="G183">
        <f t="shared" si="36"/>
        <v>2004</v>
      </c>
      <c r="H183">
        <f t="shared" si="37"/>
        <v>2004</v>
      </c>
    </row>
    <row r="184" spans="1:8" x14ac:dyDescent="0.35">
      <c r="A184" s="1">
        <v>38078</v>
      </c>
      <c r="B184">
        <v>107.3</v>
      </c>
      <c r="D184">
        <f t="shared" si="33"/>
        <v>2004</v>
      </c>
      <c r="E184">
        <f t="shared" si="34"/>
        <v>2004</v>
      </c>
      <c r="F184">
        <f t="shared" si="35"/>
        <v>2004</v>
      </c>
      <c r="G184">
        <f t="shared" si="36"/>
        <v>2004</v>
      </c>
      <c r="H184">
        <f t="shared" si="37"/>
        <v>2004</v>
      </c>
    </row>
    <row r="185" spans="1:8" x14ac:dyDescent="0.35">
      <c r="A185" s="1">
        <v>38108</v>
      </c>
      <c r="B185">
        <v>107.3</v>
      </c>
      <c r="D185">
        <f t="shared" si="33"/>
        <v>2004</v>
      </c>
      <c r="E185">
        <f t="shared" si="34"/>
        <v>2004</v>
      </c>
      <c r="F185">
        <f t="shared" si="35"/>
        <v>2004</v>
      </c>
      <c r="G185">
        <f t="shared" si="36"/>
        <v>2004</v>
      </c>
      <c r="H185">
        <f t="shared" si="37"/>
        <v>2004</v>
      </c>
    </row>
    <row r="186" spans="1:8" x14ac:dyDescent="0.35">
      <c r="A186" s="1">
        <v>38139</v>
      </c>
      <c r="B186">
        <v>107.3</v>
      </c>
      <c r="D186">
        <f t="shared" si="33"/>
        <v>2004</v>
      </c>
      <c r="E186">
        <f t="shared" si="34"/>
        <v>2005</v>
      </c>
      <c r="F186">
        <f t="shared" si="35"/>
        <v>2004</v>
      </c>
      <c r="G186">
        <f t="shared" si="36"/>
        <v>2004</v>
      </c>
      <c r="H186">
        <f t="shared" si="37"/>
        <v>2004</v>
      </c>
    </row>
    <row r="187" spans="1:8" x14ac:dyDescent="0.35">
      <c r="A187" s="1">
        <v>38169</v>
      </c>
      <c r="B187">
        <v>107.3</v>
      </c>
      <c r="D187">
        <f t="shared" si="33"/>
        <v>2004</v>
      </c>
      <c r="E187">
        <f t="shared" si="34"/>
        <v>2005</v>
      </c>
      <c r="F187">
        <f t="shared" si="35"/>
        <v>2004</v>
      </c>
      <c r="G187">
        <f t="shared" si="36"/>
        <v>2005</v>
      </c>
      <c r="H187">
        <f t="shared" si="37"/>
        <v>2004</v>
      </c>
    </row>
    <row r="188" spans="1:8" x14ac:dyDescent="0.35">
      <c r="A188" s="1">
        <v>38200</v>
      </c>
      <c r="B188">
        <v>107.3</v>
      </c>
      <c r="D188">
        <f t="shared" si="33"/>
        <v>2004</v>
      </c>
      <c r="E188">
        <f t="shared" si="34"/>
        <v>2005</v>
      </c>
      <c r="F188">
        <f t="shared" si="35"/>
        <v>2004</v>
      </c>
      <c r="G188">
        <f t="shared" si="36"/>
        <v>2005</v>
      </c>
      <c r="H188">
        <f t="shared" si="37"/>
        <v>2004</v>
      </c>
    </row>
    <row r="189" spans="1:8" x14ac:dyDescent="0.35">
      <c r="A189" s="1">
        <v>38231</v>
      </c>
      <c r="B189">
        <v>107.3</v>
      </c>
      <c r="D189">
        <f t="shared" si="33"/>
        <v>2004</v>
      </c>
      <c r="E189">
        <f t="shared" si="34"/>
        <v>2005</v>
      </c>
      <c r="F189">
        <f t="shared" si="35"/>
        <v>2004</v>
      </c>
      <c r="G189">
        <f t="shared" si="36"/>
        <v>2005</v>
      </c>
      <c r="H189">
        <f t="shared" si="37"/>
        <v>2005</v>
      </c>
    </row>
    <row r="190" spans="1:8" x14ac:dyDescent="0.35">
      <c r="A190" s="1">
        <v>38261</v>
      </c>
      <c r="B190">
        <v>107.3</v>
      </c>
      <c r="D190">
        <f t="shared" si="33"/>
        <v>2004</v>
      </c>
      <c r="E190">
        <f t="shared" si="34"/>
        <v>2005</v>
      </c>
      <c r="F190">
        <f t="shared" si="35"/>
        <v>2004</v>
      </c>
      <c r="G190">
        <f t="shared" si="36"/>
        <v>2005</v>
      </c>
      <c r="H190">
        <f t="shared" si="37"/>
        <v>2005</v>
      </c>
    </row>
    <row r="191" spans="1:8" x14ac:dyDescent="0.35">
      <c r="A191" s="1">
        <v>38292</v>
      </c>
      <c r="B191">
        <v>109.3</v>
      </c>
      <c r="D191">
        <f t="shared" si="33"/>
        <v>2004</v>
      </c>
      <c r="E191">
        <f t="shared" si="34"/>
        <v>2005</v>
      </c>
      <c r="F191">
        <f t="shared" si="35"/>
        <v>2005</v>
      </c>
      <c r="G191">
        <f t="shared" si="36"/>
        <v>2005</v>
      </c>
      <c r="H191">
        <f t="shared" si="37"/>
        <v>2005</v>
      </c>
    </row>
    <row r="192" spans="1:8" x14ac:dyDescent="0.35">
      <c r="A192" s="1">
        <v>38322</v>
      </c>
      <c r="B192">
        <v>109.3</v>
      </c>
      <c r="D192">
        <f t="shared" si="33"/>
        <v>2004</v>
      </c>
      <c r="E192">
        <f t="shared" si="34"/>
        <v>2005</v>
      </c>
      <c r="F192">
        <f t="shared" si="35"/>
        <v>2005</v>
      </c>
      <c r="G192">
        <f t="shared" si="36"/>
        <v>2005</v>
      </c>
      <c r="H192">
        <f t="shared" si="37"/>
        <v>2005</v>
      </c>
    </row>
    <row r="193" spans="1:8" x14ac:dyDescent="0.35">
      <c r="A193" s="1">
        <v>38353</v>
      </c>
      <c r="B193">
        <v>109.3</v>
      </c>
      <c r="D193">
        <f t="shared" si="33"/>
        <v>2005</v>
      </c>
      <c r="E193">
        <f t="shared" si="34"/>
        <v>2005</v>
      </c>
      <c r="F193">
        <f t="shared" si="35"/>
        <v>2005</v>
      </c>
      <c r="G193">
        <f t="shared" si="36"/>
        <v>2005</v>
      </c>
      <c r="H193">
        <f t="shared" si="37"/>
        <v>2005</v>
      </c>
    </row>
    <row r="194" spans="1:8" x14ac:dyDescent="0.35">
      <c r="A194" s="1">
        <v>38384</v>
      </c>
      <c r="B194">
        <v>109.6</v>
      </c>
      <c r="D194">
        <f t="shared" si="33"/>
        <v>2005</v>
      </c>
      <c r="E194">
        <f t="shared" si="34"/>
        <v>2005</v>
      </c>
      <c r="F194">
        <f t="shared" si="35"/>
        <v>2005</v>
      </c>
      <c r="G194">
        <f t="shared" si="36"/>
        <v>2005</v>
      </c>
      <c r="H194">
        <f t="shared" si="37"/>
        <v>2005</v>
      </c>
    </row>
    <row r="195" spans="1:8" x14ac:dyDescent="0.35">
      <c r="A195" s="1">
        <v>38412</v>
      </c>
      <c r="B195">
        <v>109.6</v>
      </c>
      <c r="D195">
        <f t="shared" si="33"/>
        <v>2005</v>
      </c>
      <c r="E195">
        <f t="shared" si="34"/>
        <v>2005</v>
      </c>
      <c r="F195">
        <f t="shared" si="35"/>
        <v>2005</v>
      </c>
      <c r="G195">
        <f t="shared" si="36"/>
        <v>2005</v>
      </c>
      <c r="H195">
        <f t="shared" si="37"/>
        <v>2005</v>
      </c>
    </row>
    <row r="196" spans="1:8" x14ac:dyDescent="0.35">
      <c r="A196" s="1">
        <v>38443</v>
      </c>
      <c r="B196">
        <v>109.2</v>
      </c>
      <c r="D196">
        <f t="shared" si="33"/>
        <v>2005</v>
      </c>
      <c r="E196">
        <f t="shared" si="34"/>
        <v>2005</v>
      </c>
      <c r="F196">
        <f t="shared" si="35"/>
        <v>2005</v>
      </c>
      <c r="G196">
        <f t="shared" si="36"/>
        <v>2005</v>
      </c>
      <c r="H196">
        <f t="shared" si="37"/>
        <v>2005</v>
      </c>
    </row>
    <row r="197" spans="1:8" x14ac:dyDescent="0.35">
      <c r="A197" s="1">
        <v>38473</v>
      </c>
      <c r="B197">
        <v>109.2</v>
      </c>
      <c r="D197">
        <f t="shared" si="33"/>
        <v>2005</v>
      </c>
      <c r="E197">
        <f t="shared" si="34"/>
        <v>2005</v>
      </c>
      <c r="F197">
        <f t="shared" si="35"/>
        <v>2005</v>
      </c>
      <c r="G197">
        <f t="shared" si="36"/>
        <v>2005</v>
      </c>
      <c r="H197">
        <f t="shared" si="37"/>
        <v>2005</v>
      </c>
    </row>
    <row r="198" spans="1:8" x14ac:dyDescent="0.35">
      <c r="A198" s="1">
        <v>38504</v>
      </c>
      <c r="B198">
        <v>109.2</v>
      </c>
      <c r="D198">
        <f t="shared" si="33"/>
        <v>2005</v>
      </c>
      <c r="E198">
        <f t="shared" si="34"/>
        <v>2006</v>
      </c>
      <c r="F198">
        <f t="shared" si="35"/>
        <v>2005</v>
      </c>
      <c r="G198">
        <f t="shared" si="36"/>
        <v>2005</v>
      </c>
      <c r="H198">
        <f t="shared" si="37"/>
        <v>2005</v>
      </c>
    </row>
    <row r="199" spans="1:8" x14ac:dyDescent="0.35">
      <c r="A199" s="1">
        <v>38534</v>
      </c>
      <c r="B199">
        <v>109.2</v>
      </c>
      <c r="D199">
        <f t="shared" si="33"/>
        <v>2005</v>
      </c>
      <c r="E199">
        <f t="shared" si="34"/>
        <v>2006</v>
      </c>
      <c r="F199">
        <f t="shared" si="35"/>
        <v>2005</v>
      </c>
      <c r="G199">
        <f t="shared" si="36"/>
        <v>2006</v>
      </c>
      <c r="H199">
        <f t="shared" si="37"/>
        <v>2005</v>
      </c>
    </row>
    <row r="200" spans="1:8" x14ac:dyDescent="0.35">
      <c r="A200" s="1">
        <v>38565</v>
      </c>
      <c r="B200">
        <v>109.2</v>
      </c>
      <c r="D200">
        <f t="shared" si="33"/>
        <v>2005</v>
      </c>
      <c r="E200">
        <f t="shared" si="34"/>
        <v>2006</v>
      </c>
      <c r="F200">
        <f t="shared" si="35"/>
        <v>2005</v>
      </c>
      <c r="G200">
        <f t="shared" si="36"/>
        <v>2006</v>
      </c>
      <c r="H200">
        <f t="shared" si="37"/>
        <v>2005</v>
      </c>
    </row>
    <row r="201" spans="1:8" x14ac:dyDescent="0.35">
      <c r="A201" s="1">
        <v>38596</v>
      </c>
      <c r="B201">
        <v>109.2</v>
      </c>
      <c r="D201">
        <f t="shared" si="33"/>
        <v>2005</v>
      </c>
      <c r="E201">
        <f t="shared" si="34"/>
        <v>2006</v>
      </c>
      <c r="F201">
        <f t="shared" si="35"/>
        <v>2005</v>
      </c>
      <c r="G201">
        <f t="shared" si="36"/>
        <v>2006</v>
      </c>
      <c r="H201">
        <f t="shared" si="37"/>
        <v>2006</v>
      </c>
    </row>
    <row r="202" spans="1:8" x14ac:dyDescent="0.35">
      <c r="A202" s="1">
        <v>38626</v>
      </c>
      <c r="B202">
        <v>109.2</v>
      </c>
      <c r="D202">
        <f t="shared" si="33"/>
        <v>2005</v>
      </c>
      <c r="E202">
        <f t="shared" si="34"/>
        <v>2006</v>
      </c>
      <c r="F202">
        <f t="shared" si="35"/>
        <v>2005</v>
      </c>
      <c r="G202">
        <f t="shared" si="36"/>
        <v>2006</v>
      </c>
      <c r="H202">
        <f t="shared" si="37"/>
        <v>2006</v>
      </c>
    </row>
    <row r="203" spans="1:8" x14ac:dyDescent="0.35">
      <c r="A203" s="1">
        <v>38657</v>
      </c>
      <c r="B203">
        <v>113.4</v>
      </c>
      <c r="D203">
        <f t="shared" si="33"/>
        <v>2005</v>
      </c>
      <c r="E203">
        <f t="shared" si="34"/>
        <v>2006</v>
      </c>
      <c r="F203">
        <f t="shared" si="35"/>
        <v>2006</v>
      </c>
      <c r="G203">
        <f t="shared" si="36"/>
        <v>2006</v>
      </c>
      <c r="H203">
        <f t="shared" si="37"/>
        <v>2006</v>
      </c>
    </row>
    <row r="204" spans="1:8" x14ac:dyDescent="0.35">
      <c r="A204" s="1">
        <v>38687</v>
      </c>
      <c r="B204">
        <v>113.4</v>
      </c>
      <c r="D204">
        <f t="shared" si="33"/>
        <v>2005</v>
      </c>
      <c r="E204">
        <f t="shared" si="34"/>
        <v>2006</v>
      </c>
      <c r="F204">
        <f t="shared" si="35"/>
        <v>2006</v>
      </c>
      <c r="G204">
        <f t="shared" si="36"/>
        <v>2006</v>
      </c>
      <c r="H204">
        <f t="shared" si="37"/>
        <v>2006</v>
      </c>
    </row>
    <row r="205" spans="1:8" x14ac:dyDescent="0.35">
      <c r="A205" s="1">
        <v>38718</v>
      </c>
      <c r="B205">
        <v>113.4</v>
      </c>
      <c r="D205">
        <f t="shared" si="33"/>
        <v>2006</v>
      </c>
      <c r="E205">
        <f t="shared" si="34"/>
        <v>2006</v>
      </c>
      <c r="F205">
        <f t="shared" si="35"/>
        <v>2006</v>
      </c>
      <c r="G205">
        <f t="shared" si="36"/>
        <v>2006</v>
      </c>
      <c r="H205">
        <f t="shared" si="37"/>
        <v>2006</v>
      </c>
    </row>
    <row r="206" spans="1:8" x14ac:dyDescent="0.35">
      <c r="A206" s="1">
        <v>38749</v>
      </c>
      <c r="B206">
        <v>113.7</v>
      </c>
      <c r="D206">
        <f t="shared" ref="D206:D269" si="38">YEAR(A206)</f>
        <v>2006</v>
      </c>
      <c r="E206">
        <f t="shared" ref="E206:E269" si="39">IF(MONTH(A206)&lt;6,YEAR(A206),YEAR(A206)+1)</f>
        <v>2006</v>
      </c>
      <c r="F206">
        <f t="shared" ref="F206:F269" si="40">IF(MONTH(A206)&lt;11,YEAR(A206),YEAR(A206)+1)</f>
        <v>2006</v>
      </c>
      <c r="G206">
        <f t="shared" ref="G206:G269" si="41">IF(MONTH(A206)&lt;7,YEAR(A206),YEAR(A206)+1)</f>
        <v>2006</v>
      </c>
      <c r="H206">
        <f t="shared" ref="H206:H269" si="42">IF(MONTH(A206)&lt;9,YEAR(A206),YEAR(A206)+1)</f>
        <v>2006</v>
      </c>
    </row>
    <row r="207" spans="1:8" x14ac:dyDescent="0.35">
      <c r="A207" s="1">
        <v>38777</v>
      </c>
      <c r="B207">
        <v>113.7</v>
      </c>
      <c r="D207">
        <f t="shared" si="38"/>
        <v>2006</v>
      </c>
      <c r="E207">
        <f t="shared" si="39"/>
        <v>2006</v>
      </c>
      <c r="F207">
        <f t="shared" si="40"/>
        <v>2006</v>
      </c>
      <c r="G207">
        <f t="shared" si="41"/>
        <v>2006</v>
      </c>
      <c r="H207">
        <f t="shared" si="42"/>
        <v>2006</v>
      </c>
    </row>
    <row r="208" spans="1:8" x14ac:dyDescent="0.35">
      <c r="A208" s="1">
        <v>38808</v>
      </c>
      <c r="B208">
        <v>114.7</v>
      </c>
      <c r="D208">
        <f t="shared" si="38"/>
        <v>2006</v>
      </c>
      <c r="E208">
        <f t="shared" si="39"/>
        <v>2006</v>
      </c>
      <c r="F208">
        <f t="shared" si="40"/>
        <v>2006</v>
      </c>
      <c r="G208">
        <f t="shared" si="41"/>
        <v>2006</v>
      </c>
      <c r="H208">
        <f t="shared" si="42"/>
        <v>2006</v>
      </c>
    </row>
    <row r="209" spans="1:8" x14ac:dyDescent="0.35">
      <c r="A209" s="1">
        <v>38838</v>
      </c>
      <c r="B209">
        <v>114.7</v>
      </c>
      <c r="D209">
        <f t="shared" si="38"/>
        <v>2006</v>
      </c>
      <c r="E209">
        <f t="shared" si="39"/>
        <v>2006</v>
      </c>
      <c r="F209">
        <f t="shared" si="40"/>
        <v>2006</v>
      </c>
      <c r="G209">
        <f t="shared" si="41"/>
        <v>2006</v>
      </c>
      <c r="H209">
        <f t="shared" si="42"/>
        <v>2006</v>
      </c>
    </row>
    <row r="210" spans="1:8" x14ac:dyDescent="0.35">
      <c r="A210" s="1">
        <v>38869</v>
      </c>
      <c r="B210">
        <v>114.7</v>
      </c>
      <c r="D210">
        <f t="shared" si="38"/>
        <v>2006</v>
      </c>
      <c r="E210">
        <f t="shared" si="39"/>
        <v>2007</v>
      </c>
      <c r="F210">
        <f t="shared" si="40"/>
        <v>2006</v>
      </c>
      <c r="G210">
        <f t="shared" si="41"/>
        <v>2006</v>
      </c>
      <c r="H210">
        <f t="shared" si="42"/>
        <v>2006</v>
      </c>
    </row>
    <row r="211" spans="1:8" x14ac:dyDescent="0.35">
      <c r="A211" s="1">
        <v>38899</v>
      </c>
      <c r="B211">
        <v>113.7</v>
      </c>
      <c r="D211">
        <f t="shared" si="38"/>
        <v>2006</v>
      </c>
      <c r="E211">
        <f t="shared" si="39"/>
        <v>2007</v>
      </c>
      <c r="F211">
        <f t="shared" si="40"/>
        <v>2006</v>
      </c>
      <c r="G211">
        <f t="shared" si="41"/>
        <v>2007</v>
      </c>
      <c r="H211">
        <f t="shared" si="42"/>
        <v>2006</v>
      </c>
    </row>
    <row r="212" spans="1:8" x14ac:dyDescent="0.35">
      <c r="A212" s="1">
        <v>38930</v>
      </c>
      <c r="B212">
        <v>113.7</v>
      </c>
      <c r="D212">
        <f t="shared" si="38"/>
        <v>2006</v>
      </c>
      <c r="E212">
        <f t="shared" si="39"/>
        <v>2007</v>
      </c>
      <c r="F212">
        <f t="shared" si="40"/>
        <v>2006</v>
      </c>
      <c r="G212">
        <f t="shared" si="41"/>
        <v>2007</v>
      </c>
      <c r="H212">
        <f t="shared" si="42"/>
        <v>2006</v>
      </c>
    </row>
    <row r="213" spans="1:8" x14ac:dyDescent="0.35">
      <c r="A213" s="1">
        <v>38961</v>
      </c>
      <c r="B213">
        <v>113.7</v>
      </c>
      <c r="D213">
        <f t="shared" si="38"/>
        <v>2006</v>
      </c>
      <c r="E213">
        <f t="shared" si="39"/>
        <v>2007</v>
      </c>
      <c r="F213">
        <f t="shared" si="40"/>
        <v>2006</v>
      </c>
      <c r="G213">
        <f t="shared" si="41"/>
        <v>2007</v>
      </c>
      <c r="H213">
        <f t="shared" si="42"/>
        <v>2007</v>
      </c>
    </row>
    <row r="214" spans="1:8" x14ac:dyDescent="0.35">
      <c r="A214" s="1">
        <v>38991</v>
      </c>
      <c r="B214">
        <v>113.7</v>
      </c>
      <c r="D214">
        <f t="shared" si="38"/>
        <v>2006</v>
      </c>
      <c r="E214">
        <f t="shared" si="39"/>
        <v>2007</v>
      </c>
      <c r="F214">
        <f t="shared" si="40"/>
        <v>2006</v>
      </c>
      <c r="G214">
        <f t="shared" si="41"/>
        <v>2007</v>
      </c>
      <c r="H214">
        <f t="shared" si="42"/>
        <v>2007</v>
      </c>
    </row>
    <row r="215" spans="1:8" x14ac:dyDescent="0.35">
      <c r="A215" s="1">
        <v>39022</v>
      </c>
      <c r="B215">
        <v>118.2</v>
      </c>
      <c r="D215">
        <f t="shared" si="38"/>
        <v>2006</v>
      </c>
      <c r="E215">
        <f t="shared" si="39"/>
        <v>2007</v>
      </c>
      <c r="F215">
        <f t="shared" si="40"/>
        <v>2007</v>
      </c>
      <c r="G215">
        <f t="shared" si="41"/>
        <v>2007</v>
      </c>
      <c r="H215">
        <f t="shared" si="42"/>
        <v>2007</v>
      </c>
    </row>
    <row r="216" spans="1:8" x14ac:dyDescent="0.35">
      <c r="A216" s="1">
        <v>39052</v>
      </c>
      <c r="B216">
        <v>118.2</v>
      </c>
      <c r="D216">
        <f t="shared" si="38"/>
        <v>2006</v>
      </c>
      <c r="E216">
        <f t="shared" si="39"/>
        <v>2007</v>
      </c>
      <c r="F216">
        <f t="shared" si="40"/>
        <v>2007</v>
      </c>
      <c r="G216">
        <f t="shared" si="41"/>
        <v>2007</v>
      </c>
      <c r="H216">
        <f t="shared" si="42"/>
        <v>2007</v>
      </c>
    </row>
    <row r="217" spans="1:8" x14ac:dyDescent="0.35">
      <c r="A217" s="1">
        <v>39083</v>
      </c>
      <c r="B217">
        <v>118.2</v>
      </c>
      <c r="D217">
        <f t="shared" si="38"/>
        <v>2007</v>
      </c>
      <c r="E217">
        <f t="shared" si="39"/>
        <v>2007</v>
      </c>
      <c r="F217">
        <f t="shared" si="40"/>
        <v>2007</v>
      </c>
      <c r="G217">
        <f t="shared" si="41"/>
        <v>2007</v>
      </c>
      <c r="H217">
        <f t="shared" si="42"/>
        <v>2007</v>
      </c>
    </row>
    <row r="218" spans="1:8" x14ac:dyDescent="0.35">
      <c r="A218" s="1">
        <v>39114</v>
      </c>
      <c r="B218">
        <v>118.2</v>
      </c>
      <c r="D218">
        <f t="shared" si="38"/>
        <v>2007</v>
      </c>
      <c r="E218">
        <f t="shared" si="39"/>
        <v>2007</v>
      </c>
      <c r="F218">
        <f t="shared" si="40"/>
        <v>2007</v>
      </c>
      <c r="G218">
        <f t="shared" si="41"/>
        <v>2007</v>
      </c>
      <c r="H218">
        <f t="shared" si="42"/>
        <v>2007</v>
      </c>
    </row>
    <row r="219" spans="1:8" x14ac:dyDescent="0.35">
      <c r="A219" s="1">
        <v>39142</v>
      </c>
      <c r="B219">
        <v>118.2</v>
      </c>
      <c r="D219">
        <f t="shared" si="38"/>
        <v>2007</v>
      </c>
      <c r="E219">
        <f t="shared" si="39"/>
        <v>2007</v>
      </c>
      <c r="F219">
        <f t="shared" si="40"/>
        <v>2007</v>
      </c>
      <c r="G219">
        <f t="shared" si="41"/>
        <v>2007</v>
      </c>
      <c r="H219">
        <f t="shared" si="42"/>
        <v>2007</v>
      </c>
    </row>
    <row r="220" spans="1:8" x14ac:dyDescent="0.35">
      <c r="A220" s="1">
        <v>39173</v>
      </c>
      <c r="B220">
        <v>120.2</v>
      </c>
      <c r="D220">
        <f t="shared" si="38"/>
        <v>2007</v>
      </c>
      <c r="E220">
        <f t="shared" si="39"/>
        <v>2007</v>
      </c>
      <c r="F220">
        <f t="shared" si="40"/>
        <v>2007</v>
      </c>
      <c r="G220">
        <f t="shared" si="41"/>
        <v>2007</v>
      </c>
      <c r="H220">
        <f t="shared" si="42"/>
        <v>2007</v>
      </c>
    </row>
    <row r="221" spans="1:8" x14ac:dyDescent="0.35">
      <c r="A221" s="1">
        <v>39203</v>
      </c>
      <c r="B221">
        <v>120.2</v>
      </c>
      <c r="D221">
        <f t="shared" si="38"/>
        <v>2007</v>
      </c>
      <c r="E221">
        <f t="shared" si="39"/>
        <v>2007</v>
      </c>
      <c r="F221">
        <f t="shared" si="40"/>
        <v>2007</v>
      </c>
      <c r="G221">
        <f t="shared" si="41"/>
        <v>2007</v>
      </c>
      <c r="H221">
        <f t="shared" si="42"/>
        <v>2007</v>
      </c>
    </row>
    <row r="222" spans="1:8" x14ac:dyDescent="0.35">
      <c r="A222" s="1">
        <v>39234</v>
      </c>
      <c r="B222">
        <v>120.2</v>
      </c>
      <c r="D222">
        <f t="shared" si="38"/>
        <v>2007</v>
      </c>
      <c r="E222">
        <f t="shared" si="39"/>
        <v>2008</v>
      </c>
      <c r="F222">
        <f t="shared" si="40"/>
        <v>2007</v>
      </c>
      <c r="G222">
        <f t="shared" si="41"/>
        <v>2007</v>
      </c>
      <c r="H222">
        <f t="shared" si="42"/>
        <v>2007</v>
      </c>
    </row>
    <row r="223" spans="1:8" x14ac:dyDescent="0.35">
      <c r="A223" s="1">
        <v>39264</v>
      </c>
      <c r="B223">
        <v>120.2</v>
      </c>
      <c r="D223">
        <f t="shared" si="38"/>
        <v>2007</v>
      </c>
      <c r="E223">
        <f t="shared" si="39"/>
        <v>2008</v>
      </c>
      <c r="F223">
        <f t="shared" si="40"/>
        <v>2007</v>
      </c>
      <c r="G223">
        <f t="shared" si="41"/>
        <v>2008</v>
      </c>
      <c r="H223">
        <f t="shared" si="42"/>
        <v>2007</v>
      </c>
    </row>
    <row r="224" spans="1:8" x14ac:dyDescent="0.35">
      <c r="A224" s="1">
        <v>39295</v>
      </c>
      <c r="B224">
        <v>120.2</v>
      </c>
      <c r="D224">
        <f t="shared" si="38"/>
        <v>2007</v>
      </c>
      <c r="E224">
        <f t="shared" si="39"/>
        <v>2008</v>
      </c>
      <c r="F224">
        <f t="shared" si="40"/>
        <v>2007</v>
      </c>
      <c r="G224">
        <f t="shared" si="41"/>
        <v>2008</v>
      </c>
      <c r="H224">
        <f t="shared" si="42"/>
        <v>2007</v>
      </c>
    </row>
    <row r="225" spans="1:8" x14ac:dyDescent="0.35">
      <c r="A225" s="1">
        <v>39326</v>
      </c>
      <c r="B225">
        <v>122.1</v>
      </c>
      <c r="D225">
        <f t="shared" si="38"/>
        <v>2007</v>
      </c>
      <c r="E225">
        <f t="shared" si="39"/>
        <v>2008</v>
      </c>
      <c r="F225">
        <f t="shared" si="40"/>
        <v>2007</v>
      </c>
      <c r="G225">
        <f t="shared" si="41"/>
        <v>2008</v>
      </c>
      <c r="H225">
        <f t="shared" si="42"/>
        <v>2008</v>
      </c>
    </row>
    <row r="226" spans="1:8" x14ac:dyDescent="0.35">
      <c r="A226" s="1">
        <v>39356</v>
      </c>
      <c r="B226">
        <v>122.1</v>
      </c>
      <c r="D226">
        <f t="shared" si="38"/>
        <v>2007</v>
      </c>
      <c r="E226">
        <f t="shared" si="39"/>
        <v>2008</v>
      </c>
      <c r="F226">
        <f t="shared" si="40"/>
        <v>2007</v>
      </c>
      <c r="G226">
        <f t="shared" si="41"/>
        <v>2008</v>
      </c>
      <c r="H226">
        <f t="shared" si="42"/>
        <v>2008</v>
      </c>
    </row>
    <row r="227" spans="1:8" x14ac:dyDescent="0.35">
      <c r="A227" s="1">
        <v>39387</v>
      </c>
      <c r="B227">
        <v>122.8</v>
      </c>
      <c r="D227">
        <f t="shared" si="38"/>
        <v>2007</v>
      </c>
      <c r="E227">
        <f t="shared" si="39"/>
        <v>2008</v>
      </c>
      <c r="F227">
        <f t="shared" si="40"/>
        <v>2008</v>
      </c>
      <c r="G227">
        <f t="shared" si="41"/>
        <v>2008</v>
      </c>
      <c r="H227">
        <f t="shared" si="42"/>
        <v>2008</v>
      </c>
    </row>
    <row r="228" spans="1:8" x14ac:dyDescent="0.35">
      <c r="A228" s="1">
        <v>39417</v>
      </c>
      <c r="B228">
        <v>122.8</v>
      </c>
      <c r="D228">
        <f t="shared" si="38"/>
        <v>2007</v>
      </c>
      <c r="E228">
        <f t="shared" si="39"/>
        <v>2008</v>
      </c>
      <c r="F228">
        <f t="shared" si="40"/>
        <v>2008</v>
      </c>
      <c r="G228">
        <f t="shared" si="41"/>
        <v>2008</v>
      </c>
      <c r="H228">
        <f t="shared" si="42"/>
        <v>2008</v>
      </c>
    </row>
    <row r="229" spans="1:8" x14ac:dyDescent="0.35">
      <c r="A229" s="1">
        <v>39448</v>
      </c>
      <c r="B229">
        <v>121.7</v>
      </c>
      <c r="D229">
        <f t="shared" si="38"/>
        <v>2008</v>
      </c>
      <c r="E229">
        <f t="shared" si="39"/>
        <v>2008</v>
      </c>
      <c r="F229">
        <f t="shared" si="40"/>
        <v>2008</v>
      </c>
      <c r="G229">
        <f t="shared" si="41"/>
        <v>2008</v>
      </c>
      <c r="H229">
        <f t="shared" si="42"/>
        <v>2008</v>
      </c>
    </row>
    <row r="230" spans="1:8" x14ac:dyDescent="0.35">
      <c r="A230" s="1">
        <v>39479</v>
      </c>
      <c r="B230">
        <v>121.7</v>
      </c>
      <c r="D230">
        <f t="shared" si="38"/>
        <v>2008</v>
      </c>
      <c r="E230">
        <f t="shared" si="39"/>
        <v>2008</v>
      </c>
      <c r="F230">
        <f t="shared" si="40"/>
        <v>2008</v>
      </c>
      <c r="G230">
        <f t="shared" si="41"/>
        <v>2008</v>
      </c>
      <c r="H230">
        <f t="shared" si="42"/>
        <v>2008</v>
      </c>
    </row>
    <row r="231" spans="1:8" x14ac:dyDescent="0.35">
      <c r="A231" s="1">
        <v>39508</v>
      </c>
      <c r="B231">
        <v>121.7</v>
      </c>
      <c r="D231">
        <f t="shared" si="38"/>
        <v>2008</v>
      </c>
      <c r="E231">
        <f t="shared" si="39"/>
        <v>2008</v>
      </c>
      <c r="F231">
        <f t="shared" si="40"/>
        <v>2008</v>
      </c>
      <c r="G231">
        <f t="shared" si="41"/>
        <v>2008</v>
      </c>
      <c r="H231">
        <f t="shared" si="42"/>
        <v>2008</v>
      </c>
    </row>
    <row r="232" spans="1:8" x14ac:dyDescent="0.35">
      <c r="A232" s="1">
        <v>39539</v>
      </c>
      <c r="B232">
        <v>123.3</v>
      </c>
      <c r="D232">
        <f t="shared" si="38"/>
        <v>2008</v>
      </c>
      <c r="E232">
        <f t="shared" si="39"/>
        <v>2008</v>
      </c>
      <c r="F232">
        <f t="shared" si="40"/>
        <v>2008</v>
      </c>
      <c r="G232">
        <f t="shared" si="41"/>
        <v>2008</v>
      </c>
      <c r="H232">
        <f t="shared" si="42"/>
        <v>2008</v>
      </c>
    </row>
    <row r="233" spans="1:8" x14ac:dyDescent="0.35">
      <c r="A233" s="1">
        <v>39569</v>
      </c>
      <c r="B233">
        <v>123.3</v>
      </c>
      <c r="D233">
        <f t="shared" si="38"/>
        <v>2008</v>
      </c>
      <c r="E233">
        <f t="shared" si="39"/>
        <v>2008</v>
      </c>
      <c r="F233">
        <f t="shared" si="40"/>
        <v>2008</v>
      </c>
      <c r="G233">
        <f t="shared" si="41"/>
        <v>2008</v>
      </c>
      <c r="H233">
        <f t="shared" si="42"/>
        <v>2008</v>
      </c>
    </row>
    <row r="234" spans="1:8" x14ac:dyDescent="0.35">
      <c r="A234" s="1">
        <v>39600</v>
      </c>
      <c r="B234">
        <v>123.3</v>
      </c>
      <c r="D234">
        <f t="shared" si="38"/>
        <v>2008</v>
      </c>
      <c r="E234">
        <f t="shared" si="39"/>
        <v>2009</v>
      </c>
      <c r="F234">
        <f t="shared" si="40"/>
        <v>2008</v>
      </c>
      <c r="G234">
        <f t="shared" si="41"/>
        <v>2008</v>
      </c>
      <c r="H234">
        <f t="shared" si="42"/>
        <v>2008</v>
      </c>
    </row>
    <row r="235" spans="1:8" x14ac:dyDescent="0.35">
      <c r="A235" s="1">
        <v>39630</v>
      </c>
      <c r="B235">
        <v>123.3</v>
      </c>
      <c r="D235">
        <f t="shared" si="38"/>
        <v>2008</v>
      </c>
      <c r="E235">
        <f t="shared" si="39"/>
        <v>2009</v>
      </c>
      <c r="F235">
        <f t="shared" si="40"/>
        <v>2008</v>
      </c>
      <c r="G235">
        <f t="shared" si="41"/>
        <v>2009</v>
      </c>
      <c r="H235">
        <f t="shared" si="42"/>
        <v>2008</v>
      </c>
    </row>
    <row r="236" spans="1:8" x14ac:dyDescent="0.35">
      <c r="A236" s="1">
        <v>39661</v>
      </c>
      <c r="B236">
        <v>123.3</v>
      </c>
      <c r="D236">
        <f t="shared" si="38"/>
        <v>2008</v>
      </c>
      <c r="E236">
        <f t="shared" si="39"/>
        <v>2009</v>
      </c>
      <c r="F236">
        <f t="shared" si="40"/>
        <v>2008</v>
      </c>
      <c r="G236">
        <f t="shared" si="41"/>
        <v>2009</v>
      </c>
      <c r="H236">
        <f t="shared" si="42"/>
        <v>2008</v>
      </c>
    </row>
    <row r="237" spans="1:8" x14ac:dyDescent="0.35">
      <c r="A237" s="1">
        <v>39692</v>
      </c>
      <c r="B237">
        <v>123.3</v>
      </c>
      <c r="D237">
        <f t="shared" si="38"/>
        <v>2008</v>
      </c>
      <c r="E237">
        <f t="shared" si="39"/>
        <v>2009</v>
      </c>
      <c r="F237">
        <f t="shared" si="40"/>
        <v>2008</v>
      </c>
      <c r="G237">
        <f t="shared" si="41"/>
        <v>2009</v>
      </c>
      <c r="H237">
        <f t="shared" si="42"/>
        <v>2009</v>
      </c>
    </row>
    <row r="238" spans="1:8" x14ac:dyDescent="0.35">
      <c r="A238" s="1">
        <v>39722</v>
      </c>
      <c r="B238">
        <v>123.3</v>
      </c>
      <c r="D238">
        <f t="shared" si="38"/>
        <v>2008</v>
      </c>
      <c r="E238">
        <f t="shared" si="39"/>
        <v>2009</v>
      </c>
      <c r="F238">
        <f t="shared" si="40"/>
        <v>2008</v>
      </c>
      <c r="G238">
        <f t="shared" si="41"/>
        <v>2009</v>
      </c>
      <c r="H238">
        <f t="shared" si="42"/>
        <v>2009</v>
      </c>
    </row>
    <row r="239" spans="1:8" x14ac:dyDescent="0.35">
      <c r="A239" s="1">
        <v>39753</v>
      </c>
      <c r="B239">
        <v>126.8</v>
      </c>
      <c r="D239">
        <f t="shared" si="38"/>
        <v>2008</v>
      </c>
      <c r="E239">
        <f t="shared" si="39"/>
        <v>2009</v>
      </c>
      <c r="F239">
        <f t="shared" si="40"/>
        <v>2009</v>
      </c>
      <c r="G239">
        <f t="shared" si="41"/>
        <v>2009</v>
      </c>
      <c r="H239">
        <f t="shared" si="42"/>
        <v>2009</v>
      </c>
    </row>
    <row r="240" spans="1:8" x14ac:dyDescent="0.35">
      <c r="A240" s="1">
        <v>39783</v>
      </c>
      <c r="B240">
        <v>126.8</v>
      </c>
      <c r="D240">
        <f t="shared" si="38"/>
        <v>2008</v>
      </c>
      <c r="E240">
        <f t="shared" si="39"/>
        <v>2009</v>
      </c>
      <c r="F240">
        <f t="shared" si="40"/>
        <v>2009</v>
      </c>
      <c r="G240">
        <f t="shared" si="41"/>
        <v>2009</v>
      </c>
      <c r="H240">
        <f t="shared" si="42"/>
        <v>2009</v>
      </c>
    </row>
    <row r="241" spans="1:8" x14ac:dyDescent="0.35">
      <c r="A241" s="1">
        <v>39814</v>
      </c>
      <c r="B241">
        <v>126.8</v>
      </c>
      <c r="D241">
        <f t="shared" si="38"/>
        <v>2009</v>
      </c>
      <c r="E241">
        <f t="shared" si="39"/>
        <v>2009</v>
      </c>
      <c r="F241">
        <f t="shared" si="40"/>
        <v>2009</v>
      </c>
      <c r="G241">
        <f t="shared" si="41"/>
        <v>2009</v>
      </c>
      <c r="H241">
        <f t="shared" si="42"/>
        <v>2009</v>
      </c>
    </row>
    <row r="242" spans="1:8" x14ac:dyDescent="0.35">
      <c r="A242" s="1">
        <v>39845</v>
      </c>
      <c r="B242">
        <v>126.8</v>
      </c>
      <c r="D242">
        <f t="shared" si="38"/>
        <v>2009</v>
      </c>
      <c r="E242">
        <f t="shared" si="39"/>
        <v>2009</v>
      </c>
      <c r="F242">
        <f t="shared" si="40"/>
        <v>2009</v>
      </c>
      <c r="G242">
        <f t="shared" si="41"/>
        <v>2009</v>
      </c>
      <c r="H242">
        <f t="shared" si="42"/>
        <v>2009</v>
      </c>
    </row>
    <row r="243" spans="1:8" x14ac:dyDescent="0.35">
      <c r="A243" s="1">
        <v>39873</v>
      </c>
      <c r="B243">
        <v>126.8</v>
      </c>
      <c r="D243">
        <f t="shared" si="38"/>
        <v>2009</v>
      </c>
      <c r="E243">
        <f t="shared" si="39"/>
        <v>2009</v>
      </c>
      <c r="F243">
        <f t="shared" si="40"/>
        <v>2009</v>
      </c>
      <c r="G243">
        <f t="shared" si="41"/>
        <v>2009</v>
      </c>
      <c r="H243">
        <f t="shared" si="42"/>
        <v>2009</v>
      </c>
    </row>
    <row r="244" spans="1:8" x14ac:dyDescent="0.35">
      <c r="A244" s="1">
        <v>39904</v>
      </c>
      <c r="B244">
        <v>130.19999999999999</v>
      </c>
      <c r="D244">
        <f t="shared" si="38"/>
        <v>2009</v>
      </c>
      <c r="E244">
        <f t="shared" si="39"/>
        <v>2009</v>
      </c>
      <c r="F244">
        <f t="shared" si="40"/>
        <v>2009</v>
      </c>
      <c r="G244">
        <f t="shared" si="41"/>
        <v>2009</v>
      </c>
      <c r="H244">
        <f t="shared" si="42"/>
        <v>2009</v>
      </c>
    </row>
    <row r="245" spans="1:8" x14ac:dyDescent="0.35">
      <c r="A245" s="1">
        <v>39934</v>
      </c>
      <c r="B245">
        <v>130.19999999999999</v>
      </c>
      <c r="D245">
        <f t="shared" si="38"/>
        <v>2009</v>
      </c>
      <c r="E245">
        <f t="shared" si="39"/>
        <v>2009</v>
      </c>
      <c r="F245">
        <f t="shared" si="40"/>
        <v>2009</v>
      </c>
      <c r="G245">
        <f t="shared" si="41"/>
        <v>2009</v>
      </c>
      <c r="H245">
        <f t="shared" si="42"/>
        <v>2009</v>
      </c>
    </row>
    <row r="246" spans="1:8" x14ac:dyDescent="0.35">
      <c r="A246" s="1">
        <v>39965</v>
      </c>
      <c r="B246">
        <v>130.19999999999999</v>
      </c>
      <c r="D246">
        <f t="shared" si="38"/>
        <v>2009</v>
      </c>
      <c r="E246">
        <f t="shared" si="39"/>
        <v>2010</v>
      </c>
      <c r="F246">
        <f t="shared" si="40"/>
        <v>2009</v>
      </c>
      <c r="G246">
        <f t="shared" si="41"/>
        <v>2009</v>
      </c>
      <c r="H246">
        <f t="shared" si="42"/>
        <v>2009</v>
      </c>
    </row>
    <row r="247" spans="1:8" x14ac:dyDescent="0.35">
      <c r="A247" s="1">
        <v>39995</v>
      </c>
      <c r="B247">
        <v>130.19999999999999</v>
      </c>
      <c r="D247">
        <f t="shared" si="38"/>
        <v>2009</v>
      </c>
      <c r="E247">
        <f t="shared" si="39"/>
        <v>2010</v>
      </c>
      <c r="F247">
        <f t="shared" si="40"/>
        <v>2009</v>
      </c>
      <c r="G247">
        <f t="shared" si="41"/>
        <v>2010</v>
      </c>
      <c r="H247">
        <f t="shared" si="42"/>
        <v>2009</v>
      </c>
    </row>
    <row r="248" spans="1:8" x14ac:dyDescent="0.35">
      <c r="A248" s="1">
        <v>40026</v>
      </c>
      <c r="B248">
        <v>130.19999999999999</v>
      </c>
      <c r="D248">
        <f t="shared" si="38"/>
        <v>2009</v>
      </c>
      <c r="E248">
        <f t="shared" si="39"/>
        <v>2010</v>
      </c>
      <c r="F248">
        <f t="shared" si="40"/>
        <v>2009</v>
      </c>
      <c r="G248">
        <f t="shared" si="41"/>
        <v>2010</v>
      </c>
      <c r="H248">
        <f t="shared" si="42"/>
        <v>2009</v>
      </c>
    </row>
    <row r="249" spans="1:8" x14ac:dyDescent="0.35">
      <c r="A249" s="1">
        <v>40057</v>
      </c>
      <c r="B249">
        <v>130.19999999999999</v>
      </c>
      <c r="D249">
        <f t="shared" si="38"/>
        <v>2009</v>
      </c>
      <c r="E249">
        <f t="shared" si="39"/>
        <v>2010</v>
      </c>
      <c r="F249">
        <f t="shared" si="40"/>
        <v>2009</v>
      </c>
      <c r="G249">
        <f t="shared" si="41"/>
        <v>2010</v>
      </c>
      <c r="H249">
        <f t="shared" si="42"/>
        <v>2010</v>
      </c>
    </row>
    <row r="250" spans="1:8" x14ac:dyDescent="0.35">
      <c r="A250" s="1">
        <v>40087</v>
      </c>
      <c r="B250">
        <v>130.30000000000001</v>
      </c>
      <c r="D250">
        <f t="shared" si="38"/>
        <v>2009</v>
      </c>
      <c r="E250">
        <f t="shared" si="39"/>
        <v>2010</v>
      </c>
      <c r="F250">
        <f t="shared" si="40"/>
        <v>2009</v>
      </c>
      <c r="G250">
        <f t="shared" si="41"/>
        <v>2010</v>
      </c>
      <c r="H250">
        <f t="shared" si="42"/>
        <v>2010</v>
      </c>
    </row>
    <row r="251" spans="1:8" x14ac:dyDescent="0.35">
      <c r="A251" s="1">
        <v>40118</v>
      </c>
      <c r="B251">
        <v>130.4</v>
      </c>
      <c r="D251">
        <f t="shared" si="38"/>
        <v>2009</v>
      </c>
      <c r="E251">
        <f t="shared" si="39"/>
        <v>2010</v>
      </c>
      <c r="F251">
        <f t="shared" si="40"/>
        <v>2010</v>
      </c>
      <c r="G251">
        <f t="shared" si="41"/>
        <v>2010</v>
      </c>
      <c r="H251">
        <f t="shared" si="42"/>
        <v>2010</v>
      </c>
    </row>
    <row r="252" spans="1:8" x14ac:dyDescent="0.35">
      <c r="A252" s="1">
        <v>40148</v>
      </c>
      <c r="B252">
        <v>130.4</v>
      </c>
      <c r="D252">
        <f t="shared" si="38"/>
        <v>2009</v>
      </c>
      <c r="E252">
        <f t="shared" si="39"/>
        <v>2010</v>
      </c>
      <c r="F252">
        <f t="shared" si="40"/>
        <v>2010</v>
      </c>
      <c r="G252">
        <f t="shared" si="41"/>
        <v>2010</v>
      </c>
      <c r="H252">
        <f t="shared" si="42"/>
        <v>2010</v>
      </c>
    </row>
    <row r="253" spans="1:8" x14ac:dyDescent="0.35">
      <c r="A253" s="1">
        <v>40179</v>
      </c>
      <c r="B253">
        <v>130.4</v>
      </c>
      <c r="D253">
        <f t="shared" si="38"/>
        <v>2010</v>
      </c>
      <c r="E253">
        <f t="shared" si="39"/>
        <v>2010</v>
      </c>
      <c r="F253">
        <f t="shared" si="40"/>
        <v>2010</v>
      </c>
      <c r="G253">
        <f t="shared" si="41"/>
        <v>2010</v>
      </c>
      <c r="H253">
        <f t="shared" si="42"/>
        <v>2010</v>
      </c>
    </row>
    <row r="254" spans="1:8" x14ac:dyDescent="0.35">
      <c r="A254" s="1">
        <v>40210</v>
      </c>
      <c r="B254">
        <v>130.30000000000001</v>
      </c>
      <c r="D254">
        <f t="shared" si="38"/>
        <v>2010</v>
      </c>
      <c r="E254">
        <f t="shared" si="39"/>
        <v>2010</v>
      </c>
      <c r="F254">
        <f t="shared" si="40"/>
        <v>2010</v>
      </c>
      <c r="G254">
        <f t="shared" si="41"/>
        <v>2010</v>
      </c>
      <c r="H254">
        <f t="shared" si="42"/>
        <v>2010</v>
      </c>
    </row>
    <row r="255" spans="1:8" x14ac:dyDescent="0.35">
      <c r="A255" s="1">
        <v>40238</v>
      </c>
      <c r="B255">
        <v>130.30000000000001</v>
      </c>
      <c r="D255">
        <f t="shared" si="38"/>
        <v>2010</v>
      </c>
      <c r="E255">
        <f t="shared" si="39"/>
        <v>2010</v>
      </c>
      <c r="F255">
        <f t="shared" si="40"/>
        <v>2010</v>
      </c>
      <c r="G255">
        <f t="shared" si="41"/>
        <v>2010</v>
      </c>
      <c r="H255">
        <f t="shared" si="42"/>
        <v>2010</v>
      </c>
    </row>
    <row r="256" spans="1:8" x14ac:dyDescent="0.35">
      <c r="A256" s="1">
        <v>40269</v>
      </c>
      <c r="B256">
        <v>132.4</v>
      </c>
      <c r="D256">
        <f t="shared" si="38"/>
        <v>2010</v>
      </c>
      <c r="E256">
        <f t="shared" si="39"/>
        <v>2010</v>
      </c>
      <c r="F256">
        <f t="shared" si="40"/>
        <v>2010</v>
      </c>
      <c r="G256">
        <f t="shared" si="41"/>
        <v>2010</v>
      </c>
      <c r="H256">
        <f t="shared" si="42"/>
        <v>2010</v>
      </c>
    </row>
    <row r="257" spans="1:8" x14ac:dyDescent="0.35">
      <c r="A257" s="1">
        <v>40299</v>
      </c>
      <c r="B257">
        <v>132.4</v>
      </c>
      <c r="D257">
        <f t="shared" si="38"/>
        <v>2010</v>
      </c>
      <c r="E257">
        <f t="shared" si="39"/>
        <v>2010</v>
      </c>
      <c r="F257">
        <f t="shared" si="40"/>
        <v>2010</v>
      </c>
      <c r="G257">
        <f t="shared" si="41"/>
        <v>2010</v>
      </c>
      <c r="H257">
        <f t="shared" si="42"/>
        <v>2010</v>
      </c>
    </row>
    <row r="258" spans="1:8" x14ac:dyDescent="0.35">
      <c r="A258" s="1">
        <v>40330</v>
      </c>
      <c r="B258">
        <v>132.4</v>
      </c>
      <c r="D258">
        <f t="shared" si="38"/>
        <v>2010</v>
      </c>
      <c r="E258">
        <f t="shared" si="39"/>
        <v>2011</v>
      </c>
      <c r="F258">
        <f t="shared" si="40"/>
        <v>2010</v>
      </c>
      <c r="G258">
        <f t="shared" si="41"/>
        <v>2010</v>
      </c>
      <c r="H258">
        <f t="shared" si="42"/>
        <v>2010</v>
      </c>
    </row>
    <row r="259" spans="1:8" x14ac:dyDescent="0.35">
      <c r="A259" s="1">
        <v>40360</v>
      </c>
      <c r="B259">
        <v>132.4</v>
      </c>
      <c r="D259">
        <f t="shared" si="38"/>
        <v>2010</v>
      </c>
      <c r="E259">
        <f t="shared" si="39"/>
        <v>2011</v>
      </c>
      <c r="F259">
        <f t="shared" si="40"/>
        <v>2010</v>
      </c>
      <c r="G259">
        <f t="shared" si="41"/>
        <v>2011</v>
      </c>
      <c r="H259">
        <f t="shared" si="42"/>
        <v>2010</v>
      </c>
    </row>
    <row r="260" spans="1:8" x14ac:dyDescent="0.35">
      <c r="A260" s="1">
        <v>40391</v>
      </c>
      <c r="B260">
        <v>132.4</v>
      </c>
      <c r="D260">
        <f t="shared" si="38"/>
        <v>2010</v>
      </c>
      <c r="E260">
        <f t="shared" si="39"/>
        <v>2011</v>
      </c>
      <c r="F260">
        <f t="shared" si="40"/>
        <v>2010</v>
      </c>
      <c r="G260">
        <f t="shared" si="41"/>
        <v>2011</v>
      </c>
      <c r="H260">
        <f t="shared" si="42"/>
        <v>2010</v>
      </c>
    </row>
    <row r="261" spans="1:8" x14ac:dyDescent="0.35">
      <c r="A261" s="1">
        <v>40422</v>
      </c>
      <c r="B261">
        <v>132.4</v>
      </c>
      <c r="D261">
        <f t="shared" si="38"/>
        <v>2010</v>
      </c>
      <c r="E261">
        <f t="shared" si="39"/>
        <v>2011</v>
      </c>
      <c r="F261">
        <f t="shared" si="40"/>
        <v>2010</v>
      </c>
      <c r="G261">
        <f t="shared" si="41"/>
        <v>2011</v>
      </c>
      <c r="H261">
        <f t="shared" si="42"/>
        <v>2011</v>
      </c>
    </row>
    <row r="262" spans="1:8" x14ac:dyDescent="0.35">
      <c r="A262" s="1">
        <v>40452</v>
      </c>
      <c r="B262">
        <v>132.4</v>
      </c>
      <c r="D262">
        <f t="shared" si="38"/>
        <v>2010</v>
      </c>
      <c r="E262">
        <f t="shared" si="39"/>
        <v>2011</v>
      </c>
      <c r="F262">
        <f t="shared" si="40"/>
        <v>2010</v>
      </c>
      <c r="G262">
        <f t="shared" si="41"/>
        <v>2011</v>
      </c>
      <c r="H262">
        <f t="shared" si="42"/>
        <v>2011</v>
      </c>
    </row>
    <row r="263" spans="1:8" x14ac:dyDescent="0.35">
      <c r="A263" s="1">
        <v>40483</v>
      </c>
      <c r="B263">
        <v>133</v>
      </c>
      <c r="D263">
        <f t="shared" si="38"/>
        <v>2010</v>
      </c>
      <c r="E263">
        <f t="shared" si="39"/>
        <v>2011</v>
      </c>
      <c r="F263">
        <f t="shared" si="40"/>
        <v>2011</v>
      </c>
      <c r="G263">
        <f t="shared" si="41"/>
        <v>2011</v>
      </c>
      <c r="H263">
        <f t="shared" si="42"/>
        <v>2011</v>
      </c>
    </row>
    <row r="264" spans="1:8" x14ac:dyDescent="0.35">
      <c r="A264" s="1">
        <v>40513</v>
      </c>
      <c r="B264">
        <v>133</v>
      </c>
      <c r="D264">
        <f t="shared" si="38"/>
        <v>2010</v>
      </c>
      <c r="E264">
        <f t="shared" si="39"/>
        <v>2011</v>
      </c>
      <c r="F264">
        <f t="shared" si="40"/>
        <v>2011</v>
      </c>
      <c r="G264">
        <f t="shared" si="41"/>
        <v>2011</v>
      </c>
      <c r="H264">
        <f t="shared" si="42"/>
        <v>2011</v>
      </c>
    </row>
    <row r="265" spans="1:8" x14ac:dyDescent="0.35">
      <c r="A265" s="1">
        <v>40544</v>
      </c>
      <c r="B265">
        <v>133</v>
      </c>
      <c r="D265">
        <f t="shared" si="38"/>
        <v>2011</v>
      </c>
      <c r="E265">
        <f t="shared" si="39"/>
        <v>2011</v>
      </c>
      <c r="F265">
        <f t="shared" si="40"/>
        <v>2011</v>
      </c>
      <c r="G265">
        <f t="shared" si="41"/>
        <v>2011</v>
      </c>
      <c r="H265">
        <f t="shared" si="42"/>
        <v>2011</v>
      </c>
    </row>
    <row r="266" spans="1:8" x14ac:dyDescent="0.35">
      <c r="A266" s="1">
        <v>40575</v>
      </c>
      <c r="B266">
        <v>133</v>
      </c>
      <c r="D266">
        <f t="shared" si="38"/>
        <v>2011</v>
      </c>
      <c r="E266">
        <f t="shared" si="39"/>
        <v>2011</v>
      </c>
      <c r="F266">
        <f t="shared" si="40"/>
        <v>2011</v>
      </c>
      <c r="G266">
        <f t="shared" si="41"/>
        <v>2011</v>
      </c>
      <c r="H266">
        <f t="shared" si="42"/>
        <v>2011</v>
      </c>
    </row>
    <row r="267" spans="1:8" x14ac:dyDescent="0.35">
      <c r="A267" s="1">
        <v>40603</v>
      </c>
      <c r="B267">
        <v>133</v>
      </c>
      <c r="D267">
        <f t="shared" si="38"/>
        <v>2011</v>
      </c>
      <c r="E267">
        <f t="shared" si="39"/>
        <v>2011</v>
      </c>
      <c r="F267">
        <f t="shared" si="40"/>
        <v>2011</v>
      </c>
      <c r="G267">
        <f t="shared" si="41"/>
        <v>2011</v>
      </c>
      <c r="H267">
        <f t="shared" si="42"/>
        <v>2011</v>
      </c>
    </row>
    <row r="268" spans="1:8" x14ac:dyDescent="0.35">
      <c r="A268" s="1">
        <v>40634</v>
      </c>
      <c r="B268">
        <v>135.5</v>
      </c>
      <c r="D268">
        <f t="shared" si="38"/>
        <v>2011</v>
      </c>
      <c r="E268">
        <f t="shared" si="39"/>
        <v>2011</v>
      </c>
      <c r="F268">
        <f t="shared" si="40"/>
        <v>2011</v>
      </c>
      <c r="G268">
        <f t="shared" si="41"/>
        <v>2011</v>
      </c>
      <c r="H268">
        <f t="shared" si="42"/>
        <v>2011</v>
      </c>
    </row>
    <row r="269" spans="1:8" x14ac:dyDescent="0.35">
      <c r="A269" s="1">
        <v>40664</v>
      </c>
      <c r="B269">
        <v>135.5</v>
      </c>
      <c r="D269">
        <f t="shared" si="38"/>
        <v>2011</v>
      </c>
      <c r="E269">
        <f t="shared" si="39"/>
        <v>2011</v>
      </c>
      <c r="F269">
        <f t="shared" si="40"/>
        <v>2011</v>
      </c>
      <c r="G269">
        <f t="shared" si="41"/>
        <v>2011</v>
      </c>
      <c r="H269">
        <f t="shared" si="42"/>
        <v>2011</v>
      </c>
    </row>
    <row r="270" spans="1:8" x14ac:dyDescent="0.35">
      <c r="A270" s="1">
        <v>40695</v>
      </c>
      <c r="B270">
        <v>135.5</v>
      </c>
      <c r="D270">
        <f t="shared" ref="D270:D333" si="43">YEAR(A270)</f>
        <v>2011</v>
      </c>
      <c r="E270">
        <f t="shared" ref="E270:E333" si="44">IF(MONTH(A270)&lt;6,YEAR(A270),YEAR(A270)+1)</f>
        <v>2012</v>
      </c>
      <c r="F270">
        <f t="shared" ref="F270:F333" si="45">IF(MONTH(A270)&lt;11,YEAR(A270),YEAR(A270)+1)</f>
        <v>2011</v>
      </c>
      <c r="G270">
        <f t="shared" ref="G270:G333" si="46">IF(MONTH(A270)&lt;7,YEAR(A270),YEAR(A270)+1)</f>
        <v>2011</v>
      </c>
      <c r="H270">
        <f t="shared" ref="H270:H333" si="47">IF(MONTH(A270)&lt;9,YEAR(A270),YEAR(A270)+1)</f>
        <v>2011</v>
      </c>
    </row>
    <row r="271" spans="1:8" x14ac:dyDescent="0.35">
      <c r="A271" s="1">
        <v>40725</v>
      </c>
      <c r="B271">
        <v>135.5</v>
      </c>
      <c r="D271">
        <f t="shared" si="43"/>
        <v>2011</v>
      </c>
      <c r="E271">
        <f t="shared" si="44"/>
        <v>2012</v>
      </c>
      <c r="F271">
        <f t="shared" si="45"/>
        <v>2011</v>
      </c>
      <c r="G271">
        <f t="shared" si="46"/>
        <v>2012</v>
      </c>
      <c r="H271">
        <f t="shared" si="47"/>
        <v>2011</v>
      </c>
    </row>
    <row r="272" spans="1:8" x14ac:dyDescent="0.35">
      <c r="A272" s="1">
        <v>40756</v>
      </c>
      <c r="B272">
        <v>135.5</v>
      </c>
      <c r="D272">
        <f t="shared" si="43"/>
        <v>2011</v>
      </c>
      <c r="E272">
        <f t="shared" si="44"/>
        <v>2012</v>
      </c>
      <c r="F272">
        <f t="shared" si="45"/>
        <v>2011</v>
      </c>
      <c r="G272">
        <f t="shared" si="46"/>
        <v>2012</v>
      </c>
      <c r="H272">
        <f t="shared" si="47"/>
        <v>2011</v>
      </c>
    </row>
    <row r="273" spans="1:8" x14ac:dyDescent="0.35">
      <c r="A273" s="1">
        <v>40787</v>
      </c>
      <c r="B273">
        <v>135.5</v>
      </c>
      <c r="D273">
        <f t="shared" si="43"/>
        <v>2011</v>
      </c>
      <c r="E273">
        <f t="shared" si="44"/>
        <v>2012</v>
      </c>
      <c r="F273">
        <f t="shared" si="45"/>
        <v>2011</v>
      </c>
      <c r="G273">
        <f t="shared" si="46"/>
        <v>2012</v>
      </c>
      <c r="H273">
        <f t="shared" si="47"/>
        <v>2012</v>
      </c>
    </row>
    <row r="274" spans="1:8" x14ac:dyDescent="0.35">
      <c r="A274" s="1">
        <v>40817</v>
      </c>
      <c r="B274">
        <v>135.5</v>
      </c>
      <c r="D274">
        <f t="shared" si="43"/>
        <v>2011</v>
      </c>
      <c r="E274">
        <f t="shared" si="44"/>
        <v>2012</v>
      </c>
      <c r="F274">
        <f t="shared" si="45"/>
        <v>2011</v>
      </c>
      <c r="G274">
        <f t="shared" si="46"/>
        <v>2012</v>
      </c>
      <c r="H274">
        <f t="shared" si="47"/>
        <v>2012</v>
      </c>
    </row>
    <row r="275" spans="1:8" x14ac:dyDescent="0.35">
      <c r="A275" s="1">
        <v>40848</v>
      </c>
      <c r="B275">
        <v>136.80000000000001</v>
      </c>
      <c r="D275">
        <f t="shared" si="43"/>
        <v>2011</v>
      </c>
      <c r="E275">
        <f t="shared" si="44"/>
        <v>2012</v>
      </c>
      <c r="F275">
        <f t="shared" si="45"/>
        <v>2012</v>
      </c>
      <c r="G275">
        <f t="shared" si="46"/>
        <v>2012</v>
      </c>
      <c r="H275">
        <f t="shared" si="47"/>
        <v>2012</v>
      </c>
    </row>
    <row r="276" spans="1:8" x14ac:dyDescent="0.35">
      <c r="A276" s="1">
        <v>40878</v>
      </c>
      <c r="B276">
        <v>136.80000000000001</v>
      </c>
      <c r="D276">
        <f t="shared" si="43"/>
        <v>2011</v>
      </c>
      <c r="E276">
        <f t="shared" si="44"/>
        <v>2012</v>
      </c>
      <c r="F276">
        <f t="shared" si="45"/>
        <v>2012</v>
      </c>
      <c r="G276">
        <f t="shared" si="46"/>
        <v>2012</v>
      </c>
      <c r="H276">
        <f t="shared" si="47"/>
        <v>2012</v>
      </c>
    </row>
    <row r="277" spans="1:8" x14ac:dyDescent="0.35">
      <c r="A277" s="1">
        <v>40909</v>
      </c>
      <c r="B277">
        <v>136.80000000000001</v>
      </c>
      <c r="D277">
        <f t="shared" si="43"/>
        <v>2012</v>
      </c>
      <c r="E277">
        <f t="shared" si="44"/>
        <v>2012</v>
      </c>
      <c r="F277">
        <f t="shared" si="45"/>
        <v>2012</v>
      </c>
      <c r="G277">
        <f t="shared" si="46"/>
        <v>2012</v>
      </c>
      <c r="H277">
        <f t="shared" si="47"/>
        <v>2012</v>
      </c>
    </row>
    <row r="278" spans="1:8" x14ac:dyDescent="0.35">
      <c r="A278" s="1">
        <v>40940</v>
      </c>
      <c r="B278">
        <v>136.9</v>
      </c>
      <c r="D278">
        <f t="shared" si="43"/>
        <v>2012</v>
      </c>
      <c r="E278">
        <f t="shared" si="44"/>
        <v>2012</v>
      </c>
      <c r="F278">
        <f t="shared" si="45"/>
        <v>2012</v>
      </c>
      <c r="G278">
        <f t="shared" si="46"/>
        <v>2012</v>
      </c>
      <c r="H278">
        <f t="shared" si="47"/>
        <v>2012</v>
      </c>
    </row>
    <row r="279" spans="1:8" x14ac:dyDescent="0.35">
      <c r="A279" s="1">
        <v>40969</v>
      </c>
      <c r="B279">
        <v>136.9</v>
      </c>
      <c r="D279">
        <f t="shared" si="43"/>
        <v>2012</v>
      </c>
      <c r="E279">
        <f t="shared" si="44"/>
        <v>2012</v>
      </c>
      <c r="F279">
        <f t="shared" si="45"/>
        <v>2012</v>
      </c>
      <c r="G279">
        <f t="shared" si="46"/>
        <v>2012</v>
      </c>
      <c r="H279">
        <f t="shared" si="47"/>
        <v>2012</v>
      </c>
    </row>
    <row r="280" spans="1:8" x14ac:dyDescent="0.35">
      <c r="A280" s="1">
        <v>41000</v>
      </c>
      <c r="B280">
        <v>136.30000000000001</v>
      </c>
      <c r="D280">
        <f t="shared" si="43"/>
        <v>2012</v>
      </c>
      <c r="E280">
        <f t="shared" si="44"/>
        <v>2012</v>
      </c>
      <c r="F280">
        <f t="shared" si="45"/>
        <v>2012</v>
      </c>
      <c r="G280">
        <f t="shared" si="46"/>
        <v>2012</v>
      </c>
      <c r="H280">
        <f t="shared" si="47"/>
        <v>2012</v>
      </c>
    </row>
    <row r="281" spans="1:8" x14ac:dyDescent="0.35">
      <c r="A281" s="1">
        <v>41030</v>
      </c>
      <c r="B281">
        <v>136.30000000000001</v>
      </c>
      <c r="D281">
        <f t="shared" si="43"/>
        <v>2012</v>
      </c>
      <c r="E281">
        <f t="shared" si="44"/>
        <v>2012</v>
      </c>
      <c r="F281">
        <f t="shared" si="45"/>
        <v>2012</v>
      </c>
      <c r="G281">
        <f t="shared" si="46"/>
        <v>2012</v>
      </c>
      <c r="H281">
        <f t="shared" si="47"/>
        <v>2012</v>
      </c>
    </row>
    <row r="282" spans="1:8" x14ac:dyDescent="0.35">
      <c r="A282" s="1">
        <v>41061</v>
      </c>
      <c r="B282">
        <v>136.30000000000001</v>
      </c>
      <c r="D282">
        <f t="shared" si="43"/>
        <v>2012</v>
      </c>
      <c r="E282">
        <f t="shared" si="44"/>
        <v>2013</v>
      </c>
      <c r="F282">
        <f t="shared" si="45"/>
        <v>2012</v>
      </c>
      <c r="G282">
        <f t="shared" si="46"/>
        <v>2012</v>
      </c>
      <c r="H282">
        <f t="shared" si="47"/>
        <v>2012</v>
      </c>
    </row>
    <row r="283" spans="1:8" x14ac:dyDescent="0.35">
      <c r="A283" s="1">
        <v>41091</v>
      </c>
      <c r="B283">
        <v>136.30000000000001</v>
      </c>
      <c r="D283">
        <f t="shared" si="43"/>
        <v>2012</v>
      </c>
      <c r="E283">
        <f t="shared" si="44"/>
        <v>2013</v>
      </c>
      <c r="F283">
        <f t="shared" si="45"/>
        <v>2012</v>
      </c>
      <c r="G283">
        <f t="shared" si="46"/>
        <v>2013</v>
      </c>
      <c r="H283">
        <f t="shared" si="47"/>
        <v>2012</v>
      </c>
    </row>
    <row r="284" spans="1:8" x14ac:dyDescent="0.35">
      <c r="A284" s="1">
        <v>41122</v>
      </c>
      <c r="B284">
        <v>136.30000000000001</v>
      </c>
      <c r="D284">
        <f t="shared" si="43"/>
        <v>2012</v>
      </c>
      <c r="E284">
        <f t="shared" si="44"/>
        <v>2013</v>
      </c>
      <c r="F284">
        <f t="shared" si="45"/>
        <v>2012</v>
      </c>
      <c r="G284">
        <f t="shared" si="46"/>
        <v>2013</v>
      </c>
      <c r="H284">
        <f t="shared" si="47"/>
        <v>2012</v>
      </c>
    </row>
    <row r="285" spans="1:8" x14ac:dyDescent="0.35">
      <c r="A285" s="1">
        <v>41153</v>
      </c>
      <c r="B285">
        <v>136.30000000000001</v>
      </c>
      <c r="D285">
        <f t="shared" si="43"/>
        <v>2012</v>
      </c>
      <c r="E285">
        <f t="shared" si="44"/>
        <v>2013</v>
      </c>
      <c r="F285">
        <f t="shared" si="45"/>
        <v>2012</v>
      </c>
      <c r="G285">
        <f t="shared" si="46"/>
        <v>2013</v>
      </c>
      <c r="H285">
        <f t="shared" si="47"/>
        <v>2013</v>
      </c>
    </row>
    <row r="286" spans="1:8" x14ac:dyDescent="0.35">
      <c r="A286" s="1">
        <v>41183</v>
      </c>
      <c r="B286">
        <v>136.30000000000001</v>
      </c>
      <c r="D286">
        <f t="shared" si="43"/>
        <v>2012</v>
      </c>
      <c r="E286">
        <f t="shared" si="44"/>
        <v>2013</v>
      </c>
      <c r="F286">
        <f t="shared" si="45"/>
        <v>2012</v>
      </c>
      <c r="G286">
        <f t="shared" si="46"/>
        <v>2013</v>
      </c>
      <c r="H286">
        <f t="shared" si="47"/>
        <v>2013</v>
      </c>
    </row>
    <row r="287" spans="1:8" x14ac:dyDescent="0.35">
      <c r="A287" s="1">
        <v>41214</v>
      </c>
      <c r="B287">
        <v>134.6</v>
      </c>
      <c r="D287">
        <f t="shared" si="43"/>
        <v>2012</v>
      </c>
      <c r="E287">
        <f t="shared" si="44"/>
        <v>2013</v>
      </c>
      <c r="F287">
        <f t="shared" si="45"/>
        <v>2013</v>
      </c>
      <c r="G287">
        <f t="shared" si="46"/>
        <v>2013</v>
      </c>
      <c r="H287">
        <f t="shared" si="47"/>
        <v>2013</v>
      </c>
    </row>
    <row r="288" spans="1:8" x14ac:dyDescent="0.35">
      <c r="A288" s="1">
        <v>41244</v>
      </c>
      <c r="B288">
        <v>134.6</v>
      </c>
      <c r="D288">
        <f t="shared" si="43"/>
        <v>2012</v>
      </c>
      <c r="E288">
        <f t="shared" si="44"/>
        <v>2013</v>
      </c>
      <c r="F288">
        <f t="shared" si="45"/>
        <v>2013</v>
      </c>
      <c r="G288">
        <f t="shared" si="46"/>
        <v>2013</v>
      </c>
      <c r="H288">
        <f t="shared" si="47"/>
        <v>2013</v>
      </c>
    </row>
    <row r="289" spans="1:8" x14ac:dyDescent="0.35">
      <c r="A289" s="1">
        <v>41275</v>
      </c>
      <c r="B289">
        <v>134.6</v>
      </c>
      <c r="D289">
        <f t="shared" si="43"/>
        <v>2013</v>
      </c>
      <c r="E289">
        <f t="shared" si="44"/>
        <v>2013</v>
      </c>
      <c r="F289">
        <f t="shared" si="45"/>
        <v>2013</v>
      </c>
      <c r="G289">
        <f t="shared" si="46"/>
        <v>2013</v>
      </c>
      <c r="H289">
        <f t="shared" si="47"/>
        <v>2013</v>
      </c>
    </row>
    <row r="290" spans="1:8" x14ac:dyDescent="0.35">
      <c r="A290" s="1">
        <v>41306</v>
      </c>
      <c r="B290">
        <v>134.6</v>
      </c>
      <c r="D290">
        <f t="shared" si="43"/>
        <v>2013</v>
      </c>
      <c r="E290">
        <f t="shared" si="44"/>
        <v>2013</v>
      </c>
      <c r="F290">
        <f t="shared" si="45"/>
        <v>2013</v>
      </c>
      <c r="G290">
        <f t="shared" si="46"/>
        <v>2013</v>
      </c>
      <c r="H290">
        <f t="shared" si="47"/>
        <v>2013</v>
      </c>
    </row>
    <row r="291" spans="1:8" x14ac:dyDescent="0.35">
      <c r="A291" s="1">
        <v>41334</v>
      </c>
      <c r="B291">
        <v>134.6</v>
      </c>
      <c r="D291">
        <f t="shared" si="43"/>
        <v>2013</v>
      </c>
      <c r="E291">
        <f t="shared" si="44"/>
        <v>2013</v>
      </c>
      <c r="F291">
        <f t="shared" si="45"/>
        <v>2013</v>
      </c>
      <c r="G291">
        <f t="shared" si="46"/>
        <v>2013</v>
      </c>
      <c r="H291">
        <f t="shared" si="47"/>
        <v>2013</v>
      </c>
    </row>
    <row r="292" spans="1:8" x14ac:dyDescent="0.35">
      <c r="A292" s="1">
        <v>41365</v>
      </c>
      <c r="B292">
        <v>134.69999999999999</v>
      </c>
      <c r="D292">
        <f t="shared" si="43"/>
        <v>2013</v>
      </c>
      <c r="E292">
        <f t="shared" si="44"/>
        <v>2013</v>
      </c>
      <c r="F292">
        <f t="shared" si="45"/>
        <v>2013</v>
      </c>
      <c r="G292">
        <f t="shared" si="46"/>
        <v>2013</v>
      </c>
      <c r="H292">
        <f t="shared" si="47"/>
        <v>2013</v>
      </c>
    </row>
    <row r="293" spans="1:8" x14ac:dyDescent="0.35">
      <c r="A293" s="1">
        <v>41395</v>
      </c>
      <c r="B293">
        <v>134.69999999999999</v>
      </c>
      <c r="D293">
        <f t="shared" si="43"/>
        <v>2013</v>
      </c>
      <c r="E293">
        <f t="shared" si="44"/>
        <v>2013</v>
      </c>
      <c r="F293">
        <f t="shared" si="45"/>
        <v>2013</v>
      </c>
      <c r="G293">
        <f t="shared" si="46"/>
        <v>2013</v>
      </c>
      <c r="H293">
        <f t="shared" si="47"/>
        <v>2013</v>
      </c>
    </row>
    <row r="294" spans="1:8" x14ac:dyDescent="0.35">
      <c r="A294" s="1">
        <v>41426</v>
      </c>
      <c r="B294">
        <v>134.69999999999999</v>
      </c>
      <c r="D294">
        <f t="shared" si="43"/>
        <v>2013</v>
      </c>
      <c r="E294">
        <f t="shared" si="44"/>
        <v>2014</v>
      </c>
      <c r="F294">
        <f t="shared" si="45"/>
        <v>2013</v>
      </c>
      <c r="G294">
        <f t="shared" si="46"/>
        <v>2013</v>
      </c>
      <c r="H294">
        <f t="shared" si="47"/>
        <v>2013</v>
      </c>
    </row>
    <row r="295" spans="1:8" x14ac:dyDescent="0.35">
      <c r="A295" s="1">
        <v>41456</v>
      </c>
      <c r="B295">
        <v>134.80000000000001</v>
      </c>
      <c r="D295">
        <f t="shared" si="43"/>
        <v>2013</v>
      </c>
      <c r="E295">
        <f t="shared" si="44"/>
        <v>2014</v>
      </c>
      <c r="F295">
        <f t="shared" si="45"/>
        <v>2013</v>
      </c>
      <c r="G295">
        <f t="shared" si="46"/>
        <v>2014</v>
      </c>
      <c r="H295">
        <f t="shared" si="47"/>
        <v>2013</v>
      </c>
    </row>
    <row r="296" spans="1:8" x14ac:dyDescent="0.35">
      <c r="A296" s="1">
        <v>41487</v>
      </c>
      <c r="B296">
        <v>134.80000000000001</v>
      </c>
      <c r="D296">
        <f t="shared" si="43"/>
        <v>2013</v>
      </c>
      <c r="E296">
        <f t="shared" si="44"/>
        <v>2014</v>
      </c>
      <c r="F296">
        <f t="shared" si="45"/>
        <v>2013</v>
      </c>
      <c r="G296">
        <f t="shared" si="46"/>
        <v>2014</v>
      </c>
      <c r="H296">
        <f t="shared" si="47"/>
        <v>2013</v>
      </c>
    </row>
    <row r="297" spans="1:8" x14ac:dyDescent="0.35">
      <c r="A297" s="1">
        <v>41518</v>
      </c>
      <c r="B297">
        <v>134.80000000000001</v>
      </c>
      <c r="D297">
        <f t="shared" si="43"/>
        <v>2013</v>
      </c>
      <c r="E297">
        <f t="shared" si="44"/>
        <v>2014</v>
      </c>
      <c r="F297">
        <f t="shared" si="45"/>
        <v>2013</v>
      </c>
      <c r="G297">
        <f t="shared" si="46"/>
        <v>2014</v>
      </c>
      <c r="H297">
        <f t="shared" si="47"/>
        <v>2014</v>
      </c>
    </row>
    <row r="298" spans="1:8" x14ac:dyDescent="0.35">
      <c r="A298" s="1">
        <v>41548</v>
      </c>
      <c r="B298">
        <v>134.6</v>
      </c>
      <c r="D298">
        <f t="shared" si="43"/>
        <v>2013</v>
      </c>
      <c r="E298">
        <f t="shared" si="44"/>
        <v>2014</v>
      </c>
      <c r="F298">
        <f t="shared" si="45"/>
        <v>2013</v>
      </c>
      <c r="G298">
        <f t="shared" si="46"/>
        <v>2014</v>
      </c>
      <c r="H298">
        <f t="shared" si="47"/>
        <v>2014</v>
      </c>
    </row>
    <row r="299" spans="1:8" x14ac:dyDescent="0.35">
      <c r="A299" s="1">
        <v>41579</v>
      </c>
      <c r="B299">
        <v>134.6</v>
      </c>
      <c r="D299">
        <f t="shared" si="43"/>
        <v>2013</v>
      </c>
      <c r="E299">
        <f t="shared" si="44"/>
        <v>2014</v>
      </c>
      <c r="F299">
        <f t="shared" si="45"/>
        <v>2014</v>
      </c>
      <c r="G299">
        <f t="shared" si="46"/>
        <v>2014</v>
      </c>
      <c r="H299">
        <f t="shared" si="47"/>
        <v>2014</v>
      </c>
    </row>
    <row r="300" spans="1:8" x14ac:dyDescent="0.35">
      <c r="A300" s="1">
        <v>41609</v>
      </c>
      <c r="B300">
        <v>134.6</v>
      </c>
      <c r="D300">
        <f t="shared" si="43"/>
        <v>2013</v>
      </c>
      <c r="E300">
        <f t="shared" si="44"/>
        <v>2014</v>
      </c>
      <c r="F300">
        <f t="shared" si="45"/>
        <v>2014</v>
      </c>
      <c r="G300">
        <f t="shared" si="46"/>
        <v>2014</v>
      </c>
      <c r="H300">
        <f t="shared" si="47"/>
        <v>2014</v>
      </c>
    </row>
    <row r="301" spans="1:8" x14ac:dyDescent="0.35">
      <c r="A301" s="1">
        <v>41640</v>
      </c>
      <c r="B301">
        <v>134.69999999999999</v>
      </c>
      <c r="D301">
        <f t="shared" si="43"/>
        <v>2014</v>
      </c>
      <c r="E301">
        <f t="shared" si="44"/>
        <v>2014</v>
      </c>
      <c r="F301">
        <f t="shared" si="45"/>
        <v>2014</v>
      </c>
      <c r="G301">
        <f t="shared" si="46"/>
        <v>2014</v>
      </c>
      <c r="H301">
        <f t="shared" si="47"/>
        <v>2014</v>
      </c>
    </row>
    <row r="302" spans="1:8" x14ac:dyDescent="0.35">
      <c r="A302" s="1">
        <v>41671</v>
      </c>
      <c r="B302">
        <v>134.69999999999999</v>
      </c>
      <c r="D302">
        <f t="shared" si="43"/>
        <v>2014</v>
      </c>
      <c r="E302">
        <f t="shared" si="44"/>
        <v>2014</v>
      </c>
      <c r="F302">
        <f t="shared" si="45"/>
        <v>2014</v>
      </c>
      <c r="G302">
        <f t="shared" si="46"/>
        <v>2014</v>
      </c>
      <c r="H302">
        <f t="shared" si="47"/>
        <v>2014</v>
      </c>
    </row>
    <row r="303" spans="1:8" x14ac:dyDescent="0.35">
      <c r="A303" s="1">
        <v>41699</v>
      </c>
      <c r="B303">
        <v>134.69999999999999</v>
      </c>
      <c r="D303">
        <f t="shared" si="43"/>
        <v>2014</v>
      </c>
      <c r="E303">
        <f t="shared" si="44"/>
        <v>2014</v>
      </c>
      <c r="F303">
        <f t="shared" si="45"/>
        <v>2014</v>
      </c>
      <c r="G303">
        <f t="shared" si="46"/>
        <v>2014</v>
      </c>
      <c r="H303">
        <f t="shared" si="47"/>
        <v>2014</v>
      </c>
    </row>
    <row r="304" spans="1:8" x14ac:dyDescent="0.35">
      <c r="A304" s="1">
        <v>41730</v>
      </c>
      <c r="B304">
        <v>134.69999999999999</v>
      </c>
      <c r="D304">
        <f t="shared" si="43"/>
        <v>2014</v>
      </c>
      <c r="E304">
        <f t="shared" si="44"/>
        <v>2014</v>
      </c>
      <c r="F304">
        <f t="shared" si="45"/>
        <v>2014</v>
      </c>
      <c r="G304">
        <f t="shared" si="46"/>
        <v>2014</v>
      </c>
      <c r="H304">
        <f t="shared" si="47"/>
        <v>2014</v>
      </c>
    </row>
    <row r="305" spans="1:8" x14ac:dyDescent="0.35">
      <c r="A305" s="1">
        <v>41760</v>
      </c>
      <c r="B305">
        <v>134.69999999999999</v>
      </c>
      <c r="D305">
        <f t="shared" si="43"/>
        <v>2014</v>
      </c>
      <c r="E305">
        <f t="shared" si="44"/>
        <v>2014</v>
      </c>
      <c r="F305">
        <f t="shared" si="45"/>
        <v>2014</v>
      </c>
      <c r="G305">
        <f t="shared" si="46"/>
        <v>2014</v>
      </c>
      <c r="H305">
        <f t="shared" si="47"/>
        <v>2014</v>
      </c>
    </row>
    <row r="306" spans="1:8" x14ac:dyDescent="0.35">
      <c r="A306" s="1">
        <v>41791</v>
      </c>
      <c r="B306">
        <v>134.69999999999999</v>
      </c>
      <c r="D306">
        <f t="shared" si="43"/>
        <v>2014</v>
      </c>
      <c r="E306">
        <f t="shared" si="44"/>
        <v>2015</v>
      </c>
      <c r="F306">
        <f t="shared" si="45"/>
        <v>2014</v>
      </c>
      <c r="G306">
        <f t="shared" si="46"/>
        <v>2014</v>
      </c>
      <c r="H306">
        <f t="shared" si="47"/>
        <v>2014</v>
      </c>
    </row>
    <row r="307" spans="1:8" x14ac:dyDescent="0.35">
      <c r="A307" s="1">
        <v>41821</v>
      </c>
      <c r="B307">
        <v>136.4</v>
      </c>
      <c r="D307">
        <f t="shared" si="43"/>
        <v>2014</v>
      </c>
      <c r="E307">
        <f t="shared" si="44"/>
        <v>2015</v>
      </c>
      <c r="F307">
        <f t="shared" si="45"/>
        <v>2014</v>
      </c>
      <c r="G307">
        <f t="shared" si="46"/>
        <v>2015</v>
      </c>
      <c r="H307">
        <f t="shared" si="47"/>
        <v>2014</v>
      </c>
    </row>
    <row r="308" spans="1:8" x14ac:dyDescent="0.35">
      <c r="A308" s="1">
        <v>41852</v>
      </c>
      <c r="B308">
        <v>136.4</v>
      </c>
      <c r="D308">
        <f t="shared" si="43"/>
        <v>2014</v>
      </c>
      <c r="E308">
        <f t="shared" si="44"/>
        <v>2015</v>
      </c>
      <c r="F308">
        <f t="shared" si="45"/>
        <v>2014</v>
      </c>
      <c r="G308">
        <f t="shared" si="46"/>
        <v>2015</v>
      </c>
      <c r="H308">
        <f t="shared" si="47"/>
        <v>2014</v>
      </c>
    </row>
    <row r="309" spans="1:8" x14ac:dyDescent="0.35">
      <c r="A309" s="1">
        <v>41883</v>
      </c>
      <c r="B309">
        <v>136.4</v>
      </c>
      <c r="D309">
        <f t="shared" si="43"/>
        <v>2014</v>
      </c>
      <c r="E309">
        <f t="shared" si="44"/>
        <v>2015</v>
      </c>
      <c r="F309">
        <f t="shared" si="45"/>
        <v>2014</v>
      </c>
      <c r="G309">
        <f t="shared" si="46"/>
        <v>2015</v>
      </c>
      <c r="H309">
        <f t="shared" si="47"/>
        <v>2015</v>
      </c>
    </row>
    <row r="310" spans="1:8" x14ac:dyDescent="0.35">
      <c r="A310" s="1">
        <v>41913</v>
      </c>
      <c r="B310">
        <v>135.69999999999999</v>
      </c>
      <c r="D310">
        <f t="shared" si="43"/>
        <v>2014</v>
      </c>
      <c r="E310">
        <f t="shared" si="44"/>
        <v>2015</v>
      </c>
      <c r="F310">
        <f t="shared" si="45"/>
        <v>2014</v>
      </c>
      <c r="G310">
        <f t="shared" si="46"/>
        <v>2015</v>
      </c>
      <c r="H310">
        <f t="shared" si="47"/>
        <v>2015</v>
      </c>
    </row>
    <row r="311" spans="1:8" x14ac:dyDescent="0.35">
      <c r="A311" s="1">
        <v>41944</v>
      </c>
      <c r="B311">
        <v>135.69999999999999</v>
      </c>
      <c r="D311">
        <f t="shared" si="43"/>
        <v>2014</v>
      </c>
      <c r="E311">
        <f t="shared" si="44"/>
        <v>2015</v>
      </c>
      <c r="F311">
        <f t="shared" si="45"/>
        <v>2015</v>
      </c>
      <c r="G311">
        <f t="shared" si="46"/>
        <v>2015</v>
      </c>
      <c r="H311">
        <f t="shared" si="47"/>
        <v>2015</v>
      </c>
    </row>
    <row r="312" spans="1:8" x14ac:dyDescent="0.35">
      <c r="A312" s="1">
        <v>41974</v>
      </c>
      <c r="B312">
        <v>135.69999999999999</v>
      </c>
      <c r="D312">
        <f t="shared" si="43"/>
        <v>2014</v>
      </c>
      <c r="E312">
        <f t="shared" si="44"/>
        <v>2015</v>
      </c>
      <c r="F312">
        <f t="shared" si="45"/>
        <v>2015</v>
      </c>
      <c r="G312">
        <f t="shared" si="46"/>
        <v>2015</v>
      </c>
      <c r="H312">
        <f t="shared" si="47"/>
        <v>2015</v>
      </c>
    </row>
    <row r="313" spans="1:8" x14ac:dyDescent="0.35">
      <c r="A313" s="1">
        <v>42005</v>
      </c>
      <c r="B313">
        <v>137.69999999999999</v>
      </c>
      <c r="D313">
        <f t="shared" si="43"/>
        <v>2015</v>
      </c>
      <c r="E313">
        <f t="shared" si="44"/>
        <v>2015</v>
      </c>
      <c r="F313">
        <f t="shared" si="45"/>
        <v>2015</v>
      </c>
      <c r="G313">
        <f t="shared" si="46"/>
        <v>2015</v>
      </c>
      <c r="H313">
        <f t="shared" si="47"/>
        <v>2015</v>
      </c>
    </row>
    <row r="314" spans="1:8" x14ac:dyDescent="0.35">
      <c r="A314" s="1">
        <v>42036</v>
      </c>
      <c r="B314">
        <v>137.69999999999999</v>
      </c>
      <c r="D314">
        <f t="shared" si="43"/>
        <v>2015</v>
      </c>
      <c r="E314">
        <f t="shared" si="44"/>
        <v>2015</v>
      </c>
      <c r="F314">
        <f t="shared" si="45"/>
        <v>2015</v>
      </c>
      <c r="G314">
        <f t="shared" si="46"/>
        <v>2015</v>
      </c>
      <c r="H314">
        <f t="shared" si="47"/>
        <v>2015</v>
      </c>
    </row>
    <row r="315" spans="1:8" x14ac:dyDescent="0.35">
      <c r="A315" s="1">
        <v>42064</v>
      </c>
      <c r="B315">
        <v>137.69999999999999</v>
      </c>
      <c r="D315">
        <f t="shared" si="43"/>
        <v>2015</v>
      </c>
      <c r="E315">
        <f t="shared" si="44"/>
        <v>2015</v>
      </c>
      <c r="F315">
        <f t="shared" si="45"/>
        <v>2015</v>
      </c>
      <c r="G315">
        <f t="shared" si="46"/>
        <v>2015</v>
      </c>
      <c r="H315">
        <f t="shared" si="47"/>
        <v>2015</v>
      </c>
    </row>
    <row r="316" spans="1:8" x14ac:dyDescent="0.35">
      <c r="A316" s="1">
        <v>42095</v>
      </c>
      <c r="B316">
        <v>136.80000000000001</v>
      </c>
      <c r="D316">
        <f t="shared" si="43"/>
        <v>2015</v>
      </c>
      <c r="E316">
        <f t="shared" si="44"/>
        <v>2015</v>
      </c>
      <c r="F316">
        <f t="shared" si="45"/>
        <v>2015</v>
      </c>
      <c r="G316">
        <f t="shared" si="46"/>
        <v>2015</v>
      </c>
      <c r="H316">
        <f t="shared" si="47"/>
        <v>2015</v>
      </c>
    </row>
    <row r="317" spans="1:8" x14ac:dyDescent="0.35">
      <c r="A317" s="1">
        <v>42125</v>
      </c>
      <c r="B317">
        <v>136.80000000000001</v>
      </c>
      <c r="D317">
        <f t="shared" si="43"/>
        <v>2015</v>
      </c>
      <c r="E317">
        <f t="shared" si="44"/>
        <v>2015</v>
      </c>
      <c r="F317">
        <f t="shared" si="45"/>
        <v>2015</v>
      </c>
      <c r="G317">
        <f t="shared" si="46"/>
        <v>2015</v>
      </c>
      <c r="H317">
        <f t="shared" si="47"/>
        <v>2015</v>
      </c>
    </row>
    <row r="318" spans="1:8" x14ac:dyDescent="0.35">
      <c r="A318" s="1">
        <v>42156</v>
      </c>
      <c r="B318">
        <v>136.80000000000001</v>
      </c>
      <c r="D318">
        <f t="shared" si="43"/>
        <v>2015</v>
      </c>
      <c r="E318">
        <f t="shared" si="44"/>
        <v>2016</v>
      </c>
      <c r="F318">
        <f t="shared" si="45"/>
        <v>2015</v>
      </c>
      <c r="G318">
        <f t="shared" si="46"/>
        <v>2015</v>
      </c>
      <c r="H318">
        <f t="shared" si="47"/>
        <v>2015</v>
      </c>
    </row>
    <row r="319" spans="1:8" x14ac:dyDescent="0.35">
      <c r="A319" s="1">
        <v>42186</v>
      </c>
      <c r="B319">
        <v>137.19999999999999</v>
      </c>
      <c r="D319">
        <f t="shared" si="43"/>
        <v>2015</v>
      </c>
      <c r="E319">
        <f t="shared" si="44"/>
        <v>2016</v>
      </c>
      <c r="F319">
        <f t="shared" si="45"/>
        <v>2015</v>
      </c>
      <c r="G319">
        <f t="shared" si="46"/>
        <v>2016</v>
      </c>
      <c r="H319">
        <f t="shared" si="47"/>
        <v>2015</v>
      </c>
    </row>
    <row r="320" spans="1:8" x14ac:dyDescent="0.35">
      <c r="A320" s="1">
        <v>42217</v>
      </c>
      <c r="B320">
        <v>137.19999999999999</v>
      </c>
      <c r="D320">
        <f t="shared" si="43"/>
        <v>2015</v>
      </c>
      <c r="E320">
        <f t="shared" si="44"/>
        <v>2016</v>
      </c>
      <c r="F320">
        <f t="shared" si="45"/>
        <v>2015</v>
      </c>
      <c r="G320">
        <f t="shared" si="46"/>
        <v>2016</v>
      </c>
      <c r="H320">
        <f t="shared" si="47"/>
        <v>2015</v>
      </c>
    </row>
    <row r="321" spans="1:8" x14ac:dyDescent="0.35">
      <c r="A321" s="1">
        <v>42248</v>
      </c>
      <c r="B321">
        <v>137.19999999999999</v>
      </c>
      <c r="D321">
        <f t="shared" si="43"/>
        <v>2015</v>
      </c>
      <c r="E321">
        <f t="shared" si="44"/>
        <v>2016</v>
      </c>
      <c r="F321">
        <f t="shared" si="45"/>
        <v>2015</v>
      </c>
      <c r="G321">
        <f t="shared" si="46"/>
        <v>2016</v>
      </c>
      <c r="H321">
        <f t="shared" si="47"/>
        <v>2016</v>
      </c>
    </row>
    <row r="322" spans="1:8" x14ac:dyDescent="0.35">
      <c r="A322" s="1">
        <v>42278</v>
      </c>
      <c r="B322">
        <v>137.5</v>
      </c>
      <c r="D322">
        <f t="shared" si="43"/>
        <v>2015</v>
      </c>
      <c r="E322">
        <f t="shared" si="44"/>
        <v>2016</v>
      </c>
      <c r="F322">
        <f t="shared" si="45"/>
        <v>2015</v>
      </c>
      <c r="G322">
        <f t="shared" si="46"/>
        <v>2016</v>
      </c>
      <c r="H322">
        <f t="shared" si="47"/>
        <v>2016</v>
      </c>
    </row>
    <row r="323" spans="1:8" x14ac:dyDescent="0.35">
      <c r="A323" s="1">
        <v>42309</v>
      </c>
      <c r="B323">
        <v>137.5</v>
      </c>
      <c r="D323">
        <f t="shared" si="43"/>
        <v>2015</v>
      </c>
      <c r="E323">
        <f t="shared" si="44"/>
        <v>2016</v>
      </c>
      <c r="F323">
        <f t="shared" si="45"/>
        <v>2016</v>
      </c>
      <c r="G323">
        <f t="shared" si="46"/>
        <v>2016</v>
      </c>
      <c r="H323">
        <f t="shared" si="47"/>
        <v>2016</v>
      </c>
    </row>
    <row r="324" spans="1:8" x14ac:dyDescent="0.35">
      <c r="A324" s="1">
        <v>42339</v>
      </c>
      <c r="B324">
        <v>137.5</v>
      </c>
      <c r="D324">
        <f t="shared" si="43"/>
        <v>2015</v>
      </c>
      <c r="E324">
        <f t="shared" si="44"/>
        <v>2016</v>
      </c>
      <c r="F324">
        <f t="shared" si="45"/>
        <v>2016</v>
      </c>
      <c r="G324">
        <f t="shared" si="46"/>
        <v>2016</v>
      </c>
      <c r="H324">
        <f t="shared" si="47"/>
        <v>2016</v>
      </c>
    </row>
    <row r="325" spans="1:8" x14ac:dyDescent="0.35">
      <c r="A325" s="1">
        <v>42370</v>
      </c>
      <c r="B325">
        <v>139.5</v>
      </c>
      <c r="D325">
        <f t="shared" si="43"/>
        <v>2016</v>
      </c>
      <c r="E325">
        <f t="shared" si="44"/>
        <v>2016</v>
      </c>
      <c r="F325">
        <f t="shared" si="45"/>
        <v>2016</v>
      </c>
      <c r="G325">
        <f t="shared" si="46"/>
        <v>2016</v>
      </c>
      <c r="H325">
        <f t="shared" si="47"/>
        <v>2016</v>
      </c>
    </row>
    <row r="326" spans="1:8" x14ac:dyDescent="0.35">
      <c r="A326" s="1">
        <v>42401</v>
      </c>
      <c r="B326">
        <v>139.5</v>
      </c>
      <c r="D326">
        <f t="shared" si="43"/>
        <v>2016</v>
      </c>
      <c r="E326">
        <f t="shared" si="44"/>
        <v>2016</v>
      </c>
      <c r="F326">
        <f t="shared" si="45"/>
        <v>2016</v>
      </c>
      <c r="G326">
        <f t="shared" si="46"/>
        <v>2016</v>
      </c>
      <c r="H326">
        <f t="shared" si="47"/>
        <v>2016</v>
      </c>
    </row>
    <row r="327" spans="1:8" x14ac:dyDescent="0.35">
      <c r="A327" s="1">
        <v>42430</v>
      </c>
      <c r="B327">
        <v>139.5</v>
      </c>
      <c r="D327">
        <f t="shared" si="43"/>
        <v>2016</v>
      </c>
      <c r="E327">
        <f t="shared" si="44"/>
        <v>2016</v>
      </c>
      <c r="F327">
        <f t="shared" si="45"/>
        <v>2016</v>
      </c>
      <c r="G327">
        <f t="shared" si="46"/>
        <v>2016</v>
      </c>
      <c r="H327">
        <f t="shared" si="47"/>
        <v>2016</v>
      </c>
    </row>
    <row r="328" spans="1:8" x14ac:dyDescent="0.35">
      <c r="A328" s="1">
        <v>42461</v>
      </c>
      <c r="B328">
        <v>140.4</v>
      </c>
      <c r="D328">
        <f t="shared" si="43"/>
        <v>2016</v>
      </c>
      <c r="E328">
        <f t="shared" si="44"/>
        <v>2016</v>
      </c>
      <c r="F328">
        <f t="shared" si="45"/>
        <v>2016</v>
      </c>
      <c r="G328">
        <f t="shared" si="46"/>
        <v>2016</v>
      </c>
      <c r="H328">
        <f t="shared" si="47"/>
        <v>2016</v>
      </c>
    </row>
    <row r="329" spans="1:8" x14ac:dyDescent="0.35">
      <c r="A329" s="1">
        <v>42491</v>
      </c>
      <c r="B329">
        <v>140.4</v>
      </c>
      <c r="D329">
        <f t="shared" si="43"/>
        <v>2016</v>
      </c>
      <c r="E329">
        <f t="shared" si="44"/>
        <v>2016</v>
      </c>
      <c r="F329">
        <f t="shared" si="45"/>
        <v>2016</v>
      </c>
      <c r="G329">
        <f t="shared" si="46"/>
        <v>2016</v>
      </c>
      <c r="H329">
        <f t="shared" si="47"/>
        <v>2016</v>
      </c>
    </row>
    <row r="330" spans="1:8" x14ac:dyDescent="0.35">
      <c r="A330" s="1">
        <v>42522</v>
      </c>
      <c r="B330">
        <v>140.4</v>
      </c>
      <c r="D330">
        <f t="shared" si="43"/>
        <v>2016</v>
      </c>
      <c r="E330">
        <f t="shared" si="44"/>
        <v>2017</v>
      </c>
      <c r="F330">
        <f t="shared" si="45"/>
        <v>2016</v>
      </c>
      <c r="G330">
        <f t="shared" si="46"/>
        <v>2016</v>
      </c>
      <c r="H330">
        <f t="shared" si="47"/>
        <v>2016</v>
      </c>
    </row>
    <row r="331" spans="1:8" x14ac:dyDescent="0.35">
      <c r="A331" s="1">
        <v>42552</v>
      </c>
      <c r="B331">
        <v>143.5</v>
      </c>
      <c r="D331">
        <f t="shared" si="43"/>
        <v>2016</v>
      </c>
      <c r="E331">
        <f t="shared" si="44"/>
        <v>2017</v>
      </c>
      <c r="F331">
        <f t="shared" si="45"/>
        <v>2016</v>
      </c>
      <c r="G331">
        <f t="shared" si="46"/>
        <v>2017</v>
      </c>
      <c r="H331">
        <f t="shared" si="47"/>
        <v>2016</v>
      </c>
    </row>
    <row r="332" spans="1:8" x14ac:dyDescent="0.35">
      <c r="A332" s="1">
        <v>42583</v>
      </c>
      <c r="B332">
        <v>143.5</v>
      </c>
      <c r="D332">
        <f t="shared" si="43"/>
        <v>2016</v>
      </c>
      <c r="E332">
        <f t="shared" si="44"/>
        <v>2017</v>
      </c>
      <c r="F332">
        <f t="shared" si="45"/>
        <v>2016</v>
      </c>
      <c r="G332">
        <f t="shared" si="46"/>
        <v>2017</v>
      </c>
      <c r="H332">
        <f t="shared" si="47"/>
        <v>2016</v>
      </c>
    </row>
    <row r="333" spans="1:8" x14ac:dyDescent="0.35">
      <c r="A333" s="1">
        <v>42614</v>
      </c>
      <c r="B333">
        <v>143.5</v>
      </c>
      <c r="D333">
        <f t="shared" si="43"/>
        <v>2016</v>
      </c>
      <c r="E333">
        <f t="shared" si="44"/>
        <v>2017</v>
      </c>
      <c r="F333">
        <f t="shared" si="45"/>
        <v>2016</v>
      </c>
      <c r="G333">
        <f t="shared" si="46"/>
        <v>2017</v>
      </c>
      <c r="H333">
        <f t="shared" si="47"/>
        <v>2017</v>
      </c>
    </row>
    <row r="334" spans="1:8" x14ac:dyDescent="0.35">
      <c r="A334" s="1">
        <v>42644</v>
      </c>
      <c r="B334">
        <v>142.9</v>
      </c>
      <c r="D334">
        <f t="shared" ref="D334:D397" si="48">YEAR(A334)</f>
        <v>2016</v>
      </c>
      <c r="E334">
        <f t="shared" ref="E334:E397" si="49">IF(MONTH(A334)&lt;6,YEAR(A334),YEAR(A334)+1)</f>
        <v>2017</v>
      </c>
      <c r="F334">
        <f t="shared" ref="F334:F397" si="50">IF(MONTH(A334)&lt;11,YEAR(A334),YEAR(A334)+1)</f>
        <v>2016</v>
      </c>
      <c r="G334">
        <f t="shared" ref="G334:G397" si="51">IF(MONTH(A334)&lt;7,YEAR(A334),YEAR(A334)+1)</f>
        <v>2017</v>
      </c>
      <c r="H334">
        <f t="shared" ref="H334:H397" si="52">IF(MONTH(A334)&lt;9,YEAR(A334),YEAR(A334)+1)</f>
        <v>2017</v>
      </c>
    </row>
    <row r="335" spans="1:8" x14ac:dyDescent="0.35">
      <c r="A335" s="1">
        <v>42675</v>
      </c>
      <c r="B335">
        <v>142.9</v>
      </c>
      <c r="D335">
        <f t="shared" si="48"/>
        <v>2016</v>
      </c>
      <c r="E335">
        <f t="shared" si="49"/>
        <v>2017</v>
      </c>
      <c r="F335">
        <f t="shared" si="50"/>
        <v>2017</v>
      </c>
      <c r="G335">
        <f t="shared" si="51"/>
        <v>2017</v>
      </c>
      <c r="H335">
        <f t="shared" si="52"/>
        <v>2017</v>
      </c>
    </row>
    <row r="336" spans="1:8" x14ac:dyDescent="0.35">
      <c r="A336" s="1">
        <v>42705</v>
      </c>
      <c r="B336">
        <v>142.9</v>
      </c>
      <c r="D336">
        <f t="shared" si="48"/>
        <v>2016</v>
      </c>
      <c r="E336">
        <f t="shared" si="49"/>
        <v>2017</v>
      </c>
      <c r="F336">
        <f t="shared" si="50"/>
        <v>2017</v>
      </c>
      <c r="G336">
        <f t="shared" si="51"/>
        <v>2017</v>
      </c>
      <c r="H336">
        <f t="shared" si="52"/>
        <v>2017</v>
      </c>
    </row>
    <row r="337" spans="1:8" x14ac:dyDescent="0.35">
      <c r="A337" s="1">
        <v>42736</v>
      </c>
      <c r="B337">
        <v>143.80000000000001</v>
      </c>
      <c r="D337">
        <f t="shared" si="48"/>
        <v>2017</v>
      </c>
      <c r="E337">
        <f t="shared" si="49"/>
        <v>2017</v>
      </c>
      <c r="F337">
        <f t="shared" si="50"/>
        <v>2017</v>
      </c>
      <c r="G337">
        <f t="shared" si="51"/>
        <v>2017</v>
      </c>
      <c r="H337">
        <f t="shared" si="52"/>
        <v>2017</v>
      </c>
    </row>
    <row r="338" spans="1:8" x14ac:dyDescent="0.35">
      <c r="A338" s="1">
        <v>42767</v>
      </c>
      <c r="B338">
        <v>143.80000000000001</v>
      </c>
      <c r="D338">
        <f t="shared" si="48"/>
        <v>2017</v>
      </c>
      <c r="E338">
        <f t="shared" si="49"/>
        <v>2017</v>
      </c>
      <c r="F338">
        <f t="shared" si="50"/>
        <v>2017</v>
      </c>
      <c r="G338">
        <f t="shared" si="51"/>
        <v>2017</v>
      </c>
      <c r="H338">
        <f t="shared" si="52"/>
        <v>2017</v>
      </c>
    </row>
    <row r="339" spans="1:8" x14ac:dyDescent="0.35">
      <c r="A339" s="1">
        <v>42795</v>
      </c>
      <c r="B339">
        <v>143.80000000000001</v>
      </c>
      <c r="D339">
        <f t="shared" si="48"/>
        <v>2017</v>
      </c>
      <c r="E339">
        <f t="shared" si="49"/>
        <v>2017</v>
      </c>
      <c r="F339">
        <f t="shared" si="50"/>
        <v>2017</v>
      </c>
      <c r="G339">
        <f t="shared" si="51"/>
        <v>2017</v>
      </c>
      <c r="H339">
        <f t="shared" si="52"/>
        <v>2017</v>
      </c>
    </row>
    <row r="340" spans="1:8" x14ac:dyDescent="0.35">
      <c r="A340" s="1">
        <v>42826</v>
      </c>
      <c r="B340">
        <v>144.6</v>
      </c>
      <c r="D340">
        <f t="shared" si="48"/>
        <v>2017</v>
      </c>
      <c r="E340">
        <f t="shared" si="49"/>
        <v>2017</v>
      </c>
      <c r="F340">
        <f t="shared" si="50"/>
        <v>2017</v>
      </c>
      <c r="G340">
        <f t="shared" si="51"/>
        <v>2017</v>
      </c>
      <c r="H340">
        <f t="shared" si="52"/>
        <v>2017</v>
      </c>
    </row>
    <row r="341" spans="1:8" x14ac:dyDescent="0.35">
      <c r="A341" s="1">
        <v>42856</v>
      </c>
      <c r="B341">
        <v>144.4</v>
      </c>
      <c r="D341">
        <f t="shared" si="48"/>
        <v>2017</v>
      </c>
      <c r="E341">
        <f t="shared" si="49"/>
        <v>2017</v>
      </c>
      <c r="F341">
        <f t="shared" si="50"/>
        <v>2017</v>
      </c>
      <c r="G341">
        <f t="shared" si="51"/>
        <v>2017</v>
      </c>
      <c r="H341">
        <f t="shared" si="52"/>
        <v>2017</v>
      </c>
    </row>
    <row r="342" spans="1:8" x14ac:dyDescent="0.35">
      <c r="A342" s="1">
        <v>42887</v>
      </c>
      <c r="B342">
        <v>144.4</v>
      </c>
      <c r="D342">
        <f t="shared" si="48"/>
        <v>2017</v>
      </c>
      <c r="E342">
        <f t="shared" si="49"/>
        <v>2018</v>
      </c>
      <c r="F342">
        <f t="shared" si="50"/>
        <v>2017</v>
      </c>
      <c r="G342">
        <f t="shared" si="51"/>
        <v>2017</v>
      </c>
      <c r="H342">
        <f t="shared" si="52"/>
        <v>2017</v>
      </c>
    </row>
    <row r="343" spans="1:8" x14ac:dyDescent="0.35">
      <c r="A343" s="1">
        <v>42917</v>
      </c>
      <c r="B343">
        <v>144.80000000000001</v>
      </c>
      <c r="D343">
        <f t="shared" si="48"/>
        <v>2017</v>
      </c>
      <c r="E343">
        <f t="shared" si="49"/>
        <v>2018</v>
      </c>
      <c r="F343">
        <f t="shared" si="50"/>
        <v>2017</v>
      </c>
      <c r="G343">
        <f t="shared" si="51"/>
        <v>2018</v>
      </c>
      <c r="H343">
        <f t="shared" si="52"/>
        <v>2017</v>
      </c>
    </row>
    <row r="344" spans="1:8" x14ac:dyDescent="0.35">
      <c r="A344" s="1">
        <v>42948</v>
      </c>
      <c r="B344">
        <v>144.80000000000001</v>
      </c>
      <c r="D344">
        <f t="shared" si="48"/>
        <v>2017</v>
      </c>
      <c r="E344">
        <f t="shared" si="49"/>
        <v>2018</v>
      </c>
      <c r="F344">
        <f t="shared" si="50"/>
        <v>2017</v>
      </c>
      <c r="G344">
        <f t="shared" si="51"/>
        <v>2018</v>
      </c>
      <c r="H344">
        <f t="shared" si="52"/>
        <v>2017</v>
      </c>
    </row>
    <row r="345" spans="1:8" x14ac:dyDescent="0.35">
      <c r="A345" s="1">
        <v>42979</v>
      </c>
      <c r="B345">
        <v>144.80000000000001</v>
      </c>
      <c r="D345">
        <f t="shared" si="48"/>
        <v>2017</v>
      </c>
      <c r="E345">
        <f t="shared" si="49"/>
        <v>2018</v>
      </c>
      <c r="F345">
        <f t="shared" si="50"/>
        <v>2017</v>
      </c>
      <c r="G345">
        <f t="shared" si="51"/>
        <v>2018</v>
      </c>
      <c r="H345">
        <f t="shared" si="52"/>
        <v>2018</v>
      </c>
    </row>
    <row r="346" spans="1:8" x14ac:dyDescent="0.35">
      <c r="A346" s="1">
        <v>43009</v>
      </c>
      <c r="B346">
        <v>144.5</v>
      </c>
      <c r="D346">
        <f t="shared" si="48"/>
        <v>2017</v>
      </c>
      <c r="E346">
        <f t="shared" si="49"/>
        <v>2018</v>
      </c>
      <c r="F346">
        <f t="shared" si="50"/>
        <v>2017</v>
      </c>
      <c r="G346">
        <f t="shared" si="51"/>
        <v>2018</v>
      </c>
      <c r="H346">
        <f t="shared" si="52"/>
        <v>2018</v>
      </c>
    </row>
    <row r="347" spans="1:8" x14ac:dyDescent="0.35">
      <c r="A347" s="1">
        <v>43040</v>
      </c>
      <c r="B347">
        <v>144.5</v>
      </c>
      <c r="D347">
        <f t="shared" si="48"/>
        <v>2017</v>
      </c>
      <c r="E347">
        <f t="shared" si="49"/>
        <v>2018</v>
      </c>
      <c r="F347">
        <f t="shared" si="50"/>
        <v>2018</v>
      </c>
      <c r="G347">
        <f t="shared" si="51"/>
        <v>2018</v>
      </c>
      <c r="H347">
        <f t="shared" si="52"/>
        <v>2018</v>
      </c>
    </row>
    <row r="348" spans="1:8" x14ac:dyDescent="0.35">
      <c r="A348" s="1">
        <v>43070</v>
      </c>
      <c r="B348">
        <v>144.5</v>
      </c>
      <c r="D348">
        <f t="shared" si="48"/>
        <v>2017</v>
      </c>
      <c r="E348">
        <f t="shared" si="49"/>
        <v>2018</v>
      </c>
      <c r="F348">
        <f t="shared" si="50"/>
        <v>2018</v>
      </c>
      <c r="G348">
        <f t="shared" si="51"/>
        <v>2018</v>
      </c>
      <c r="H348">
        <f t="shared" si="52"/>
        <v>2018</v>
      </c>
    </row>
    <row r="349" spans="1:8" x14ac:dyDescent="0.35">
      <c r="A349" s="1">
        <v>43101</v>
      </c>
      <c r="B349">
        <v>146.69999999999999</v>
      </c>
      <c r="D349">
        <f t="shared" si="48"/>
        <v>2018</v>
      </c>
      <c r="E349">
        <f t="shared" si="49"/>
        <v>2018</v>
      </c>
      <c r="F349">
        <f t="shared" si="50"/>
        <v>2018</v>
      </c>
      <c r="G349">
        <f t="shared" si="51"/>
        <v>2018</v>
      </c>
      <c r="H349">
        <f t="shared" si="52"/>
        <v>2018</v>
      </c>
    </row>
    <row r="350" spans="1:8" x14ac:dyDescent="0.35">
      <c r="A350" s="1">
        <v>43132</v>
      </c>
      <c r="B350">
        <v>146.69999999999999</v>
      </c>
      <c r="D350">
        <f t="shared" si="48"/>
        <v>2018</v>
      </c>
      <c r="E350">
        <f t="shared" si="49"/>
        <v>2018</v>
      </c>
      <c r="F350">
        <f t="shared" si="50"/>
        <v>2018</v>
      </c>
      <c r="G350">
        <f t="shared" si="51"/>
        <v>2018</v>
      </c>
      <c r="H350">
        <f t="shared" si="52"/>
        <v>2018</v>
      </c>
    </row>
    <row r="351" spans="1:8" x14ac:dyDescent="0.35">
      <c r="A351" s="1">
        <v>43160</v>
      </c>
      <c r="B351">
        <v>146.69999999999999</v>
      </c>
      <c r="D351">
        <f t="shared" si="48"/>
        <v>2018</v>
      </c>
      <c r="E351">
        <f t="shared" si="49"/>
        <v>2018</v>
      </c>
      <c r="F351">
        <f t="shared" si="50"/>
        <v>2018</v>
      </c>
      <c r="G351">
        <f t="shared" si="51"/>
        <v>2018</v>
      </c>
      <c r="H351">
        <f t="shared" si="52"/>
        <v>2018</v>
      </c>
    </row>
    <row r="352" spans="1:8" x14ac:dyDescent="0.35">
      <c r="A352" s="1">
        <v>43191</v>
      </c>
      <c r="B352">
        <v>146.19999999999999</v>
      </c>
      <c r="D352">
        <f t="shared" si="48"/>
        <v>2018</v>
      </c>
      <c r="E352">
        <f t="shared" si="49"/>
        <v>2018</v>
      </c>
      <c r="F352">
        <f t="shared" si="50"/>
        <v>2018</v>
      </c>
      <c r="G352">
        <f t="shared" si="51"/>
        <v>2018</v>
      </c>
      <c r="H352">
        <f t="shared" si="52"/>
        <v>2018</v>
      </c>
    </row>
    <row r="353" spans="1:8" x14ac:dyDescent="0.35">
      <c r="A353" s="1">
        <v>43221</v>
      </c>
      <c r="B353">
        <v>146.19999999999999</v>
      </c>
      <c r="D353">
        <f t="shared" si="48"/>
        <v>2018</v>
      </c>
      <c r="E353">
        <f t="shared" si="49"/>
        <v>2018</v>
      </c>
      <c r="F353">
        <f t="shared" si="50"/>
        <v>2018</v>
      </c>
      <c r="G353">
        <f t="shared" si="51"/>
        <v>2018</v>
      </c>
      <c r="H353">
        <f t="shared" si="52"/>
        <v>2018</v>
      </c>
    </row>
    <row r="354" spans="1:8" x14ac:dyDescent="0.35">
      <c r="A354" s="1">
        <v>43252</v>
      </c>
      <c r="B354">
        <v>146.19999999999999</v>
      </c>
      <c r="D354">
        <f t="shared" si="48"/>
        <v>2018</v>
      </c>
      <c r="E354">
        <f t="shared" si="49"/>
        <v>2019</v>
      </c>
      <c r="F354">
        <f t="shared" si="50"/>
        <v>2018</v>
      </c>
      <c r="G354">
        <f t="shared" si="51"/>
        <v>2018</v>
      </c>
      <c r="H354">
        <f t="shared" si="52"/>
        <v>2018</v>
      </c>
    </row>
    <row r="355" spans="1:8" x14ac:dyDescent="0.35">
      <c r="A355" s="1">
        <v>43282</v>
      </c>
      <c r="B355">
        <v>148.19999999999999</v>
      </c>
      <c r="D355">
        <f t="shared" si="48"/>
        <v>2018</v>
      </c>
      <c r="E355">
        <f t="shared" si="49"/>
        <v>2019</v>
      </c>
      <c r="F355">
        <f t="shared" si="50"/>
        <v>2018</v>
      </c>
      <c r="G355">
        <f t="shared" si="51"/>
        <v>2019</v>
      </c>
      <c r="H355">
        <f t="shared" si="52"/>
        <v>2018</v>
      </c>
    </row>
    <row r="356" spans="1:8" x14ac:dyDescent="0.35">
      <c r="A356" s="1">
        <v>43313</v>
      </c>
      <c r="B356">
        <v>148.19999999999999</v>
      </c>
      <c r="D356">
        <f t="shared" si="48"/>
        <v>2018</v>
      </c>
      <c r="E356">
        <f t="shared" si="49"/>
        <v>2019</v>
      </c>
      <c r="F356">
        <f t="shared" si="50"/>
        <v>2018</v>
      </c>
      <c r="G356">
        <f t="shared" si="51"/>
        <v>2019</v>
      </c>
      <c r="H356">
        <f t="shared" si="52"/>
        <v>2018</v>
      </c>
    </row>
    <row r="357" spans="1:8" x14ac:dyDescent="0.35">
      <c r="A357" s="1">
        <v>43344</v>
      </c>
      <c r="B357">
        <v>148.19999999999999</v>
      </c>
      <c r="D357">
        <f t="shared" si="48"/>
        <v>2018</v>
      </c>
      <c r="E357">
        <f t="shared" si="49"/>
        <v>2019</v>
      </c>
      <c r="F357">
        <f t="shared" si="50"/>
        <v>2018</v>
      </c>
      <c r="G357">
        <f t="shared" si="51"/>
        <v>2019</v>
      </c>
      <c r="H357">
        <f t="shared" si="52"/>
        <v>2019</v>
      </c>
    </row>
    <row r="358" spans="1:8" x14ac:dyDescent="0.35">
      <c r="A358" s="1">
        <v>43374</v>
      </c>
      <c r="B358">
        <v>147.30000000000001</v>
      </c>
      <c r="D358">
        <f t="shared" si="48"/>
        <v>2018</v>
      </c>
      <c r="E358">
        <f t="shared" si="49"/>
        <v>2019</v>
      </c>
      <c r="F358">
        <f t="shared" si="50"/>
        <v>2018</v>
      </c>
      <c r="G358">
        <f t="shared" si="51"/>
        <v>2019</v>
      </c>
      <c r="H358">
        <f t="shared" si="52"/>
        <v>2019</v>
      </c>
    </row>
    <row r="359" spans="1:8" x14ac:dyDescent="0.35">
      <c r="A359" s="1">
        <v>43405</v>
      </c>
      <c r="B359">
        <v>147.30000000000001</v>
      </c>
      <c r="D359">
        <f t="shared" si="48"/>
        <v>2018</v>
      </c>
      <c r="E359">
        <f t="shared" si="49"/>
        <v>2019</v>
      </c>
      <c r="F359">
        <f t="shared" si="50"/>
        <v>2019</v>
      </c>
      <c r="G359">
        <f t="shared" si="51"/>
        <v>2019</v>
      </c>
      <c r="H359">
        <f t="shared" si="52"/>
        <v>2019</v>
      </c>
    </row>
    <row r="360" spans="1:8" x14ac:dyDescent="0.35">
      <c r="A360" s="1">
        <v>43435</v>
      </c>
      <c r="B360">
        <v>147.30000000000001</v>
      </c>
      <c r="D360">
        <f t="shared" si="48"/>
        <v>2018</v>
      </c>
      <c r="E360">
        <f t="shared" si="49"/>
        <v>2019</v>
      </c>
      <c r="F360">
        <f t="shared" si="50"/>
        <v>2019</v>
      </c>
      <c r="G360">
        <f t="shared" si="51"/>
        <v>2019</v>
      </c>
      <c r="H360">
        <f t="shared" si="52"/>
        <v>2019</v>
      </c>
    </row>
    <row r="361" spans="1:8" x14ac:dyDescent="0.35">
      <c r="A361" s="1">
        <v>43466</v>
      </c>
      <c r="B361">
        <v>146.5</v>
      </c>
      <c r="D361">
        <f t="shared" si="48"/>
        <v>2019</v>
      </c>
      <c r="E361">
        <f t="shared" si="49"/>
        <v>2019</v>
      </c>
      <c r="F361">
        <f t="shared" si="50"/>
        <v>2019</v>
      </c>
      <c r="G361">
        <f t="shared" si="51"/>
        <v>2019</v>
      </c>
      <c r="H361">
        <f t="shared" si="52"/>
        <v>2019</v>
      </c>
    </row>
    <row r="362" spans="1:8" x14ac:dyDescent="0.35">
      <c r="A362" s="1">
        <v>43497</v>
      </c>
      <c r="B362">
        <v>146.5</v>
      </c>
      <c r="D362">
        <f t="shared" si="48"/>
        <v>2019</v>
      </c>
      <c r="E362">
        <f t="shared" si="49"/>
        <v>2019</v>
      </c>
      <c r="F362">
        <f t="shared" si="50"/>
        <v>2019</v>
      </c>
      <c r="G362">
        <f t="shared" si="51"/>
        <v>2019</v>
      </c>
      <c r="H362">
        <f t="shared" si="52"/>
        <v>2019</v>
      </c>
    </row>
    <row r="363" spans="1:8" x14ac:dyDescent="0.35">
      <c r="A363" s="1">
        <v>43525</v>
      </c>
      <c r="B363">
        <v>146.5</v>
      </c>
      <c r="D363">
        <f t="shared" si="48"/>
        <v>2019</v>
      </c>
      <c r="E363">
        <f t="shared" si="49"/>
        <v>2019</v>
      </c>
      <c r="F363">
        <f t="shared" si="50"/>
        <v>2019</v>
      </c>
      <c r="G363">
        <f t="shared" si="51"/>
        <v>2019</v>
      </c>
      <c r="H363">
        <f t="shared" si="52"/>
        <v>2019</v>
      </c>
    </row>
    <row r="364" spans="1:8" x14ac:dyDescent="0.35">
      <c r="A364" s="1">
        <v>43556</v>
      </c>
      <c r="B364">
        <v>147.19999999999999</v>
      </c>
      <c r="D364">
        <f t="shared" si="48"/>
        <v>2019</v>
      </c>
      <c r="E364">
        <f t="shared" si="49"/>
        <v>2019</v>
      </c>
      <c r="F364">
        <f t="shared" si="50"/>
        <v>2019</v>
      </c>
      <c r="G364">
        <f t="shared" si="51"/>
        <v>2019</v>
      </c>
      <c r="H364">
        <f t="shared" si="52"/>
        <v>2019</v>
      </c>
    </row>
    <row r="365" spans="1:8" x14ac:dyDescent="0.35">
      <c r="A365" s="1">
        <v>43586</v>
      </c>
      <c r="B365">
        <v>147.19999999999999</v>
      </c>
      <c r="D365">
        <f t="shared" si="48"/>
        <v>2019</v>
      </c>
      <c r="E365">
        <f t="shared" si="49"/>
        <v>2019</v>
      </c>
      <c r="F365">
        <f t="shared" si="50"/>
        <v>2019</v>
      </c>
      <c r="G365">
        <f t="shared" si="51"/>
        <v>2019</v>
      </c>
      <c r="H365">
        <f t="shared" si="52"/>
        <v>2019</v>
      </c>
    </row>
    <row r="366" spans="1:8" x14ac:dyDescent="0.35">
      <c r="A366" s="1">
        <v>43617</v>
      </c>
      <c r="B366">
        <v>147.19999999999999</v>
      </c>
      <c r="D366">
        <f t="shared" si="48"/>
        <v>2019</v>
      </c>
      <c r="E366">
        <f t="shared" si="49"/>
        <v>2020</v>
      </c>
      <c r="F366">
        <f t="shared" si="50"/>
        <v>2019</v>
      </c>
      <c r="G366">
        <f t="shared" si="51"/>
        <v>2019</v>
      </c>
      <c r="H366">
        <f t="shared" si="52"/>
        <v>2019</v>
      </c>
    </row>
    <row r="367" spans="1:8" x14ac:dyDescent="0.35">
      <c r="A367" s="1">
        <v>43647</v>
      </c>
      <c r="B367">
        <v>147</v>
      </c>
      <c r="D367">
        <f t="shared" si="48"/>
        <v>2019</v>
      </c>
      <c r="E367">
        <f t="shared" si="49"/>
        <v>2020</v>
      </c>
      <c r="F367">
        <f t="shared" si="50"/>
        <v>2019</v>
      </c>
      <c r="G367">
        <f t="shared" si="51"/>
        <v>2020</v>
      </c>
      <c r="H367">
        <f t="shared" si="52"/>
        <v>2019</v>
      </c>
    </row>
    <row r="368" spans="1:8" x14ac:dyDescent="0.35">
      <c r="A368" s="1">
        <v>43678</v>
      </c>
      <c r="B368">
        <v>147</v>
      </c>
      <c r="D368">
        <f t="shared" si="48"/>
        <v>2019</v>
      </c>
      <c r="E368">
        <f t="shared" si="49"/>
        <v>2020</v>
      </c>
      <c r="F368">
        <f t="shared" si="50"/>
        <v>2019</v>
      </c>
      <c r="G368">
        <f t="shared" si="51"/>
        <v>2020</v>
      </c>
      <c r="H368">
        <f t="shared" si="52"/>
        <v>2019</v>
      </c>
    </row>
    <row r="369" spans="1:8" x14ac:dyDescent="0.35">
      <c r="A369" s="1">
        <v>43709</v>
      </c>
      <c r="B369">
        <v>147</v>
      </c>
      <c r="D369">
        <f t="shared" si="48"/>
        <v>2019</v>
      </c>
      <c r="E369">
        <f t="shared" si="49"/>
        <v>2020</v>
      </c>
      <c r="F369">
        <f t="shared" si="50"/>
        <v>2019</v>
      </c>
      <c r="G369">
        <f t="shared" si="51"/>
        <v>2020</v>
      </c>
      <c r="H369">
        <f t="shared" si="52"/>
        <v>2020</v>
      </c>
    </row>
    <row r="370" spans="1:8" x14ac:dyDescent="0.35">
      <c r="A370" s="1">
        <v>43739</v>
      </c>
      <c r="B370">
        <v>147.19999999999999</v>
      </c>
      <c r="D370">
        <f t="shared" si="48"/>
        <v>2019</v>
      </c>
      <c r="E370">
        <f t="shared" si="49"/>
        <v>2020</v>
      </c>
      <c r="F370">
        <f t="shared" si="50"/>
        <v>2019</v>
      </c>
      <c r="G370">
        <f t="shared" si="51"/>
        <v>2020</v>
      </c>
      <c r="H370">
        <f t="shared" si="52"/>
        <v>2020</v>
      </c>
    </row>
    <row r="371" spans="1:8" x14ac:dyDescent="0.35">
      <c r="A371" s="1">
        <v>43770</v>
      </c>
      <c r="B371">
        <v>147.19999999999999</v>
      </c>
      <c r="D371">
        <f t="shared" si="48"/>
        <v>2019</v>
      </c>
      <c r="E371">
        <f t="shared" si="49"/>
        <v>2020</v>
      </c>
      <c r="F371">
        <f t="shared" si="50"/>
        <v>2020</v>
      </c>
      <c r="G371">
        <f t="shared" si="51"/>
        <v>2020</v>
      </c>
      <c r="H371">
        <f t="shared" si="52"/>
        <v>2020</v>
      </c>
    </row>
    <row r="372" spans="1:8" x14ac:dyDescent="0.35">
      <c r="A372" s="1">
        <v>43800</v>
      </c>
      <c r="B372">
        <v>147.19999999999999</v>
      </c>
      <c r="D372">
        <f t="shared" si="48"/>
        <v>2019</v>
      </c>
      <c r="E372">
        <f t="shared" si="49"/>
        <v>2020</v>
      </c>
      <c r="F372">
        <f t="shared" si="50"/>
        <v>2020</v>
      </c>
      <c r="G372">
        <f t="shared" si="51"/>
        <v>2020</v>
      </c>
      <c r="H372">
        <f t="shared" si="52"/>
        <v>2020</v>
      </c>
    </row>
    <row r="373" spans="1:8" x14ac:dyDescent="0.35">
      <c r="A373" s="1">
        <v>43831</v>
      </c>
      <c r="B373">
        <v>148</v>
      </c>
      <c r="D373">
        <f t="shared" si="48"/>
        <v>2020</v>
      </c>
      <c r="E373">
        <f t="shared" si="49"/>
        <v>2020</v>
      </c>
      <c r="F373">
        <f t="shared" si="50"/>
        <v>2020</v>
      </c>
      <c r="G373">
        <f t="shared" si="51"/>
        <v>2020</v>
      </c>
      <c r="H373">
        <f t="shared" si="52"/>
        <v>2020</v>
      </c>
    </row>
    <row r="374" spans="1:8" x14ac:dyDescent="0.35">
      <c r="A374" s="1">
        <v>43862</v>
      </c>
      <c r="B374">
        <v>148</v>
      </c>
      <c r="D374">
        <f t="shared" si="48"/>
        <v>2020</v>
      </c>
      <c r="E374">
        <f t="shared" si="49"/>
        <v>2020</v>
      </c>
      <c r="F374">
        <f t="shared" si="50"/>
        <v>2020</v>
      </c>
      <c r="G374">
        <f t="shared" si="51"/>
        <v>2020</v>
      </c>
      <c r="H374">
        <f t="shared" si="52"/>
        <v>2020</v>
      </c>
    </row>
    <row r="375" spans="1:8" x14ac:dyDescent="0.35">
      <c r="A375" s="1">
        <v>43891</v>
      </c>
      <c r="B375">
        <v>148</v>
      </c>
      <c r="D375">
        <f t="shared" si="48"/>
        <v>2020</v>
      </c>
      <c r="E375">
        <f t="shared" si="49"/>
        <v>2020</v>
      </c>
      <c r="F375">
        <f t="shared" si="50"/>
        <v>2020</v>
      </c>
      <c r="G375">
        <f t="shared" si="51"/>
        <v>2020</v>
      </c>
      <c r="H375">
        <f t="shared" si="52"/>
        <v>2020</v>
      </c>
    </row>
    <row r="376" spans="1:8" x14ac:dyDescent="0.35">
      <c r="A376" s="1">
        <v>43922</v>
      </c>
      <c r="B376">
        <v>149.80000000000001</v>
      </c>
      <c r="D376">
        <f t="shared" si="48"/>
        <v>2020</v>
      </c>
      <c r="E376">
        <f t="shared" si="49"/>
        <v>2020</v>
      </c>
      <c r="F376">
        <f t="shared" si="50"/>
        <v>2020</v>
      </c>
      <c r="G376">
        <f t="shared" si="51"/>
        <v>2020</v>
      </c>
      <c r="H376">
        <f t="shared" si="52"/>
        <v>2020</v>
      </c>
    </row>
    <row r="377" spans="1:8" x14ac:dyDescent="0.35">
      <c r="A377" s="1">
        <v>43952</v>
      </c>
      <c r="B377">
        <v>149.80000000000001</v>
      </c>
      <c r="D377">
        <f t="shared" si="48"/>
        <v>2020</v>
      </c>
      <c r="E377">
        <f t="shared" si="49"/>
        <v>2020</v>
      </c>
      <c r="F377">
        <f t="shared" si="50"/>
        <v>2020</v>
      </c>
      <c r="G377">
        <f t="shared" si="51"/>
        <v>2020</v>
      </c>
      <c r="H377">
        <f t="shared" si="52"/>
        <v>2020</v>
      </c>
    </row>
    <row r="378" spans="1:8" x14ac:dyDescent="0.35">
      <c r="A378" s="1">
        <v>43983</v>
      </c>
      <c r="B378">
        <v>149.80000000000001</v>
      </c>
      <c r="D378">
        <f t="shared" si="48"/>
        <v>2020</v>
      </c>
      <c r="E378">
        <f t="shared" si="49"/>
        <v>2021</v>
      </c>
      <c r="F378">
        <f t="shared" si="50"/>
        <v>2020</v>
      </c>
      <c r="G378">
        <f t="shared" si="51"/>
        <v>2020</v>
      </c>
      <c r="H378">
        <f t="shared" si="52"/>
        <v>2020</v>
      </c>
    </row>
    <row r="379" spans="1:8" x14ac:dyDescent="0.35">
      <c r="A379" s="1">
        <v>44013</v>
      </c>
      <c r="B379">
        <v>151.4</v>
      </c>
      <c r="D379">
        <f t="shared" si="48"/>
        <v>2020</v>
      </c>
      <c r="E379">
        <f t="shared" si="49"/>
        <v>2021</v>
      </c>
      <c r="F379">
        <f t="shared" si="50"/>
        <v>2020</v>
      </c>
      <c r="G379">
        <f t="shared" si="51"/>
        <v>2021</v>
      </c>
      <c r="H379">
        <f t="shared" si="52"/>
        <v>2020</v>
      </c>
    </row>
    <row r="380" spans="1:8" x14ac:dyDescent="0.35">
      <c r="A380" s="1">
        <v>44044</v>
      </c>
      <c r="B380">
        <v>151.4</v>
      </c>
      <c r="D380">
        <f t="shared" si="48"/>
        <v>2020</v>
      </c>
      <c r="E380">
        <f t="shared" si="49"/>
        <v>2021</v>
      </c>
      <c r="F380">
        <f t="shared" si="50"/>
        <v>2020</v>
      </c>
      <c r="G380">
        <f t="shared" si="51"/>
        <v>2021</v>
      </c>
      <c r="H380">
        <f t="shared" si="52"/>
        <v>2020</v>
      </c>
    </row>
    <row r="381" spans="1:8" x14ac:dyDescent="0.35">
      <c r="A381" s="1">
        <v>44075</v>
      </c>
      <c r="B381">
        <v>151.4</v>
      </c>
      <c r="D381">
        <f t="shared" si="48"/>
        <v>2020</v>
      </c>
      <c r="E381">
        <f t="shared" si="49"/>
        <v>2021</v>
      </c>
      <c r="F381">
        <f t="shared" si="50"/>
        <v>2020</v>
      </c>
      <c r="G381">
        <f t="shared" si="51"/>
        <v>2021</v>
      </c>
      <c r="H381">
        <f t="shared" si="52"/>
        <v>2021</v>
      </c>
    </row>
    <row r="382" spans="1:8" x14ac:dyDescent="0.35">
      <c r="A382" s="1">
        <v>44105</v>
      </c>
      <c r="B382">
        <v>151.19999999999999</v>
      </c>
      <c r="D382">
        <f t="shared" si="48"/>
        <v>2020</v>
      </c>
      <c r="E382">
        <f t="shared" si="49"/>
        <v>2021</v>
      </c>
      <c r="F382">
        <f t="shared" si="50"/>
        <v>2020</v>
      </c>
      <c r="G382">
        <f t="shared" si="51"/>
        <v>2021</v>
      </c>
      <c r="H382">
        <f t="shared" si="52"/>
        <v>2021</v>
      </c>
    </row>
    <row r="383" spans="1:8" x14ac:dyDescent="0.35">
      <c r="A383" s="1">
        <v>44136</v>
      </c>
      <c r="B383">
        <v>151.19999999999999</v>
      </c>
      <c r="D383">
        <f t="shared" si="48"/>
        <v>2020</v>
      </c>
      <c r="E383">
        <f t="shared" si="49"/>
        <v>2021</v>
      </c>
      <c r="F383">
        <f t="shared" si="50"/>
        <v>2021</v>
      </c>
      <c r="G383">
        <f t="shared" si="51"/>
        <v>2021</v>
      </c>
      <c r="H383">
        <f t="shared" si="52"/>
        <v>2021</v>
      </c>
    </row>
    <row r="384" spans="1:8" x14ac:dyDescent="0.35">
      <c r="A384" s="1">
        <v>44166</v>
      </c>
      <c r="B384">
        <v>151.19999999999999</v>
      </c>
      <c r="D384">
        <f t="shared" si="48"/>
        <v>2020</v>
      </c>
      <c r="E384">
        <f t="shared" si="49"/>
        <v>2021</v>
      </c>
      <c r="F384">
        <f t="shared" si="50"/>
        <v>2021</v>
      </c>
      <c r="G384">
        <f t="shared" si="51"/>
        <v>2021</v>
      </c>
      <c r="H384">
        <f t="shared" si="52"/>
        <v>2021</v>
      </c>
    </row>
    <row r="385" spans="1:8" x14ac:dyDescent="0.35">
      <c r="A385" s="1">
        <v>44197</v>
      </c>
      <c r="B385">
        <v>151.9</v>
      </c>
      <c r="D385">
        <f t="shared" si="48"/>
        <v>2021</v>
      </c>
      <c r="E385">
        <f t="shared" si="49"/>
        <v>2021</v>
      </c>
      <c r="F385">
        <f t="shared" si="50"/>
        <v>2021</v>
      </c>
      <c r="G385">
        <f t="shared" si="51"/>
        <v>2021</v>
      </c>
      <c r="H385">
        <f t="shared" si="52"/>
        <v>2021</v>
      </c>
    </row>
    <row r="386" spans="1:8" x14ac:dyDescent="0.35">
      <c r="A386" s="1">
        <v>44228</v>
      </c>
      <c r="B386">
        <v>151.9</v>
      </c>
      <c r="D386">
        <f t="shared" si="48"/>
        <v>2021</v>
      </c>
      <c r="E386">
        <f t="shared" si="49"/>
        <v>2021</v>
      </c>
      <c r="F386">
        <f t="shared" si="50"/>
        <v>2021</v>
      </c>
      <c r="G386">
        <f t="shared" si="51"/>
        <v>2021</v>
      </c>
      <c r="H386">
        <f t="shared" si="52"/>
        <v>2021</v>
      </c>
    </row>
    <row r="387" spans="1:8" x14ac:dyDescent="0.35">
      <c r="A387" s="1">
        <v>44256</v>
      </c>
      <c r="B387">
        <v>151.9</v>
      </c>
      <c r="D387">
        <f t="shared" si="48"/>
        <v>2021</v>
      </c>
      <c r="E387">
        <f t="shared" si="49"/>
        <v>2021</v>
      </c>
      <c r="F387">
        <f t="shared" si="50"/>
        <v>2021</v>
      </c>
      <c r="G387">
        <f t="shared" si="51"/>
        <v>2021</v>
      </c>
      <c r="H387">
        <f t="shared" si="52"/>
        <v>2021</v>
      </c>
    </row>
    <row r="388" spans="1:8" x14ac:dyDescent="0.35">
      <c r="A388" s="1">
        <v>44287</v>
      </c>
      <c r="B388">
        <v>152.19999999999999</v>
      </c>
      <c r="D388">
        <f t="shared" si="48"/>
        <v>2021</v>
      </c>
      <c r="E388">
        <f t="shared" si="49"/>
        <v>2021</v>
      </c>
      <c r="F388">
        <f t="shared" si="50"/>
        <v>2021</v>
      </c>
      <c r="G388">
        <f t="shared" si="51"/>
        <v>2021</v>
      </c>
      <c r="H388">
        <f t="shared" si="52"/>
        <v>2021</v>
      </c>
    </row>
    <row r="389" spans="1:8" x14ac:dyDescent="0.35">
      <c r="A389" s="1">
        <v>44317</v>
      </c>
      <c r="B389">
        <v>152.19999999999999</v>
      </c>
      <c r="D389">
        <f t="shared" si="48"/>
        <v>2021</v>
      </c>
      <c r="E389">
        <f t="shared" si="49"/>
        <v>2021</v>
      </c>
      <c r="F389">
        <f t="shared" si="50"/>
        <v>2021</v>
      </c>
      <c r="G389">
        <f t="shared" si="51"/>
        <v>2021</v>
      </c>
      <c r="H389">
        <f t="shared" si="52"/>
        <v>2021</v>
      </c>
    </row>
    <row r="390" spans="1:8" x14ac:dyDescent="0.35">
      <c r="A390" s="1">
        <v>44348</v>
      </c>
      <c r="B390">
        <v>152.19999999999999</v>
      </c>
      <c r="D390">
        <f t="shared" si="48"/>
        <v>2021</v>
      </c>
      <c r="E390">
        <f t="shared" si="49"/>
        <v>2022</v>
      </c>
      <c r="F390">
        <f t="shared" si="50"/>
        <v>2021</v>
      </c>
      <c r="G390">
        <f t="shared" si="51"/>
        <v>2021</v>
      </c>
      <c r="H390">
        <f t="shared" si="52"/>
        <v>2021</v>
      </c>
    </row>
    <row r="391" spans="1:8" x14ac:dyDescent="0.35">
      <c r="A391" s="1">
        <v>44378</v>
      </c>
      <c r="B391">
        <v>157</v>
      </c>
      <c r="D391">
        <f t="shared" si="48"/>
        <v>2021</v>
      </c>
      <c r="E391">
        <f t="shared" si="49"/>
        <v>2022</v>
      </c>
      <c r="F391">
        <f t="shared" si="50"/>
        <v>2021</v>
      </c>
      <c r="G391">
        <f t="shared" si="51"/>
        <v>2022</v>
      </c>
      <c r="H391">
        <f t="shared" si="52"/>
        <v>2021</v>
      </c>
    </row>
    <row r="392" spans="1:8" x14ac:dyDescent="0.35">
      <c r="A392" s="1">
        <v>44409</v>
      </c>
      <c r="B392">
        <v>157</v>
      </c>
      <c r="D392">
        <f t="shared" si="48"/>
        <v>2021</v>
      </c>
      <c r="E392">
        <f t="shared" si="49"/>
        <v>2022</v>
      </c>
      <c r="F392">
        <f t="shared" si="50"/>
        <v>2021</v>
      </c>
      <c r="G392">
        <f t="shared" si="51"/>
        <v>2022</v>
      </c>
      <c r="H392">
        <f t="shared" si="52"/>
        <v>2021</v>
      </c>
    </row>
    <row r="393" spans="1:8" x14ac:dyDescent="0.35">
      <c r="A393" s="1">
        <v>44440</v>
      </c>
      <c r="B393">
        <v>157</v>
      </c>
      <c r="D393">
        <f t="shared" si="48"/>
        <v>2021</v>
      </c>
      <c r="E393">
        <f t="shared" si="49"/>
        <v>2022</v>
      </c>
      <c r="F393">
        <f t="shared" si="50"/>
        <v>2021</v>
      </c>
      <c r="G393">
        <f t="shared" si="51"/>
        <v>2022</v>
      </c>
      <c r="H393">
        <f t="shared" si="52"/>
        <v>2022</v>
      </c>
    </row>
    <row r="394" spans="1:8" x14ac:dyDescent="0.35">
      <c r="A394" s="1">
        <v>44470</v>
      </c>
      <c r="B394">
        <v>159.4</v>
      </c>
      <c r="D394">
        <f t="shared" si="48"/>
        <v>2021</v>
      </c>
      <c r="E394">
        <f t="shared" si="49"/>
        <v>2022</v>
      </c>
      <c r="F394">
        <f t="shared" si="50"/>
        <v>2021</v>
      </c>
      <c r="G394">
        <f t="shared" si="51"/>
        <v>2022</v>
      </c>
      <c r="H394">
        <f t="shared" si="52"/>
        <v>2022</v>
      </c>
    </row>
    <row r="395" spans="1:8" x14ac:dyDescent="0.35">
      <c r="A395" s="1">
        <v>44501</v>
      </c>
      <c r="B395">
        <v>159.4</v>
      </c>
      <c r="D395">
        <f t="shared" si="48"/>
        <v>2021</v>
      </c>
      <c r="E395">
        <f t="shared" si="49"/>
        <v>2022</v>
      </c>
      <c r="F395">
        <f t="shared" si="50"/>
        <v>2022</v>
      </c>
      <c r="G395">
        <f t="shared" si="51"/>
        <v>2022</v>
      </c>
      <c r="H395">
        <f t="shared" si="52"/>
        <v>2022</v>
      </c>
    </row>
    <row r="396" spans="1:8" x14ac:dyDescent="0.35">
      <c r="A396" s="1">
        <v>44531</v>
      </c>
      <c r="B396">
        <v>159.4</v>
      </c>
      <c r="D396">
        <f t="shared" si="48"/>
        <v>2021</v>
      </c>
      <c r="E396">
        <f t="shared" si="49"/>
        <v>2022</v>
      </c>
      <c r="F396">
        <f t="shared" si="50"/>
        <v>2022</v>
      </c>
      <c r="G396">
        <f t="shared" si="51"/>
        <v>2022</v>
      </c>
      <c r="H396">
        <f t="shared" si="52"/>
        <v>2022</v>
      </c>
    </row>
    <row r="397" spans="1:8" x14ac:dyDescent="0.35">
      <c r="A397" s="1">
        <v>44562</v>
      </c>
      <c r="B397">
        <v>163.5</v>
      </c>
      <c r="D397">
        <f t="shared" si="48"/>
        <v>2022</v>
      </c>
      <c r="E397">
        <f t="shared" si="49"/>
        <v>2022</v>
      </c>
      <c r="F397">
        <f t="shared" si="50"/>
        <v>2022</v>
      </c>
      <c r="G397">
        <f t="shared" si="51"/>
        <v>2022</v>
      </c>
      <c r="H397">
        <f t="shared" si="52"/>
        <v>2022</v>
      </c>
    </row>
    <row r="398" spans="1:8" x14ac:dyDescent="0.35">
      <c r="A398" s="1">
        <v>44593</v>
      </c>
      <c r="B398">
        <v>163.5</v>
      </c>
      <c r="D398">
        <f t="shared" ref="D398:D400" si="53">YEAR(A398)</f>
        <v>2022</v>
      </c>
      <c r="E398">
        <f t="shared" ref="E398:E400" si="54">IF(MONTH(A398)&lt;6,YEAR(A398),YEAR(A398)+1)</f>
        <v>2022</v>
      </c>
      <c r="F398">
        <f t="shared" ref="F398:F400" si="55">IF(MONTH(A398)&lt;11,YEAR(A398),YEAR(A398)+1)</f>
        <v>2022</v>
      </c>
      <c r="G398">
        <f t="shared" ref="G398:G400" si="56">IF(MONTH(A398)&lt;7,YEAR(A398),YEAR(A398)+1)</f>
        <v>2022</v>
      </c>
      <c r="H398">
        <f t="shared" ref="H398:H400" si="57">IF(MONTH(A398)&lt;9,YEAR(A398),YEAR(A398)+1)</f>
        <v>2022</v>
      </c>
    </row>
    <row r="399" spans="1:8" x14ac:dyDescent="0.35">
      <c r="A399" s="1">
        <v>44621</v>
      </c>
      <c r="B399">
        <v>163.5</v>
      </c>
      <c r="D399">
        <f t="shared" si="53"/>
        <v>2022</v>
      </c>
      <c r="E399">
        <f t="shared" si="54"/>
        <v>2022</v>
      </c>
      <c r="F399">
        <f t="shared" si="55"/>
        <v>2022</v>
      </c>
      <c r="G399">
        <f t="shared" si="56"/>
        <v>2022</v>
      </c>
      <c r="H399">
        <f t="shared" si="57"/>
        <v>2022</v>
      </c>
    </row>
    <row r="400" spans="1:8" x14ac:dyDescent="0.35">
      <c r="A400" s="1">
        <v>44652</v>
      </c>
      <c r="B400">
        <v>165.4</v>
      </c>
      <c r="D400">
        <f t="shared" si="53"/>
        <v>2022</v>
      </c>
      <c r="E400">
        <f t="shared" si="54"/>
        <v>2022</v>
      </c>
      <c r="F400">
        <f t="shared" si="55"/>
        <v>2022</v>
      </c>
      <c r="G400">
        <f t="shared" si="56"/>
        <v>2022</v>
      </c>
      <c r="H400">
        <f t="shared" si="57"/>
        <v>2022</v>
      </c>
    </row>
    <row r="401" spans="1:8" x14ac:dyDescent="0.35">
      <c r="A401" s="1">
        <v>44682</v>
      </c>
      <c r="B401">
        <v>165.4</v>
      </c>
      <c r="D401">
        <f t="shared" ref="D401:D418" si="58">YEAR(A401)</f>
        <v>2022</v>
      </c>
      <c r="E401">
        <f t="shared" ref="E401:E418" si="59">IF(MONTH(A401)&lt;6,YEAR(A401),YEAR(A401)+1)</f>
        <v>2022</v>
      </c>
      <c r="F401">
        <f t="shared" ref="F401:F418" si="60">IF(MONTH(A401)&lt;11,YEAR(A401),YEAR(A401)+1)</f>
        <v>2022</v>
      </c>
      <c r="G401">
        <f t="shared" ref="G401:G418" si="61">IF(MONTH(A401)&lt;7,YEAR(A401),YEAR(A401)+1)</f>
        <v>2022</v>
      </c>
      <c r="H401">
        <f t="shared" ref="H401:H418" si="62">IF(MONTH(A401)&lt;9,YEAR(A401),YEAR(A401)+1)</f>
        <v>2022</v>
      </c>
    </row>
    <row r="402" spans="1:8" x14ac:dyDescent="0.35">
      <c r="A402" s="1">
        <v>44713</v>
      </c>
      <c r="B402">
        <v>165.4</v>
      </c>
      <c r="D402">
        <f t="shared" si="58"/>
        <v>2022</v>
      </c>
      <c r="E402">
        <f t="shared" si="59"/>
        <v>2023</v>
      </c>
      <c r="F402">
        <f t="shared" si="60"/>
        <v>2022</v>
      </c>
      <c r="G402">
        <f t="shared" si="61"/>
        <v>2022</v>
      </c>
      <c r="H402">
        <f t="shared" si="62"/>
        <v>2022</v>
      </c>
    </row>
    <row r="403" spans="1:8" x14ac:dyDescent="0.35">
      <c r="A403" s="1">
        <v>44743</v>
      </c>
      <c r="B403">
        <v>171.6</v>
      </c>
      <c r="D403">
        <f t="shared" si="58"/>
        <v>2022</v>
      </c>
      <c r="E403">
        <f t="shared" si="59"/>
        <v>2023</v>
      </c>
      <c r="F403">
        <f t="shared" si="60"/>
        <v>2022</v>
      </c>
      <c r="G403">
        <f t="shared" si="61"/>
        <v>2023</v>
      </c>
      <c r="H403">
        <f t="shared" si="62"/>
        <v>2022</v>
      </c>
    </row>
    <row r="404" spans="1:8" x14ac:dyDescent="0.35">
      <c r="A404" s="1">
        <v>44774</v>
      </c>
      <c r="B404">
        <v>171.6</v>
      </c>
      <c r="D404">
        <f t="shared" si="58"/>
        <v>2022</v>
      </c>
      <c r="E404">
        <f t="shared" si="59"/>
        <v>2023</v>
      </c>
      <c r="F404">
        <f t="shared" si="60"/>
        <v>2022</v>
      </c>
      <c r="G404">
        <f t="shared" si="61"/>
        <v>2023</v>
      </c>
      <c r="H404">
        <f t="shared" si="62"/>
        <v>2022</v>
      </c>
    </row>
    <row r="405" spans="1:8" x14ac:dyDescent="0.35">
      <c r="A405" s="1">
        <v>44805</v>
      </c>
      <c r="B405">
        <v>171.6</v>
      </c>
      <c r="D405">
        <f t="shared" si="58"/>
        <v>2022</v>
      </c>
      <c r="E405">
        <f t="shared" si="59"/>
        <v>2023</v>
      </c>
      <c r="F405">
        <f t="shared" si="60"/>
        <v>2022</v>
      </c>
      <c r="G405">
        <f t="shared" si="61"/>
        <v>2023</v>
      </c>
      <c r="H405">
        <f t="shared" si="62"/>
        <v>2023</v>
      </c>
    </row>
    <row r="406" spans="1:8" x14ac:dyDescent="0.35">
      <c r="A406" s="1">
        <v>44835</v>
      </c>
      <c r="B406">
        <v>169.5</v>
      </c>
      <c r="D406">
        <f t="shared" si="58"/>
        <v>2022</v>
      </c>
      <c r="E406">
        <f t="shared" si="59"/>
        <v>2023</v>
      </c>
      <c r="F406">
        <f t="shared" si="60"/>
        <v>2022</v>
      </c>
      <c r="G406">
        <f t="shared" si="61"/>
        <v>2023</v>
      </c>
      <c r="H406">
        <f t="shared" si="62"/>
        <v>2023</v>
      </c>
    </row>
    <row r="407" spans="1:8" x14ac:dyDescent="0.35">
      <c r="A407" s="1">
        <v>44866</v>
      </c>
      <c r="B407">
        <v>169.5</v>
      </c>
      <c r="D407">
        <f t="shared" si="58"/>
        <v>2022</v>
      </c>
      <c r="E407">
        <f t="shared" si="59"/>
        <v>2023</v>
      </c>
      <c r="F407">
        <f t="shared" si="60"/>
        <v>2023</v>
      </c>
      <c r="G407">
        <f t="shared" si="61"/>
        <v>2023</v>
      </c>
      <c r="H407">
        <f t="shared" si="62"/>
        <v>2023</v>
      </c>
    </row>
    <row r="408" spans="1:8" x14ac:dyDescent="0.35">
      <c r="A408" s="1">
        <v>44896</v>
      </c>
      <c r="B408">
        <v>169.5</v>
      </c>
      <c r="D408">
        <f t="shared" si="58"/>
        <v>2022</v>
      </c>
      <c r="E408">
        <f t="shared" si="59"/>
        <v>2023</v>
      </c>
      <c r="F408">
        <f t="shared" si="60"/>
        <v>2023</v>
      </c>
      <c r="G408">
        <f t="shared" si="61"/>
        <v>2023</v>
      </c>
      <c r="H408">
        <f t="shared" si="62"/>
        <v>2023</v>
      </c>
    </row>
    <row r="409" spans="1:8" x14ac:dyDescent="0.35">
      <c r="A409" s="1">
        <v>44927</v>
      </c>
      <c r="B409">
        <v>174.6</v>
      </c>
      <c r="D409">
        <f t="shared" si="58"/>
        <v>2023</v>
      </c>
      <c r="E409">
        <f t="shared" si="59"/>
        <v>2023</v>
      </c>
      <c r="F409">
        <f t="shared" si="60"/>
        <v>2023</v>
      </c>
      <c r="G409">
        <f t="shared" si="61"/>
        <v>2023</v>
      </c>
      <c r="H409">
        <f t="shared" si="62"/>
        <v>2023</v>
      </c>
    </row>
    <row r="410" spans="1:8" x14ac:dyDescent="0.35">
      <c r="A410" s="1">
        <v>44958</v>
      </c>
      <c r="B410">
        <v>174.6</v>
      </c>
      <c r="D410">
        <f t="shared" si="58"/>
        <v>2023</v>
      </c>
      <c r="E410">
        <f t="shared" si="59"/>
        <v>2023</v>
      </c>
      <c r="F410">
        <f t="shared" si="60"/>
        <v>2023</v>
      </c>
      <c r="G410">
        <f t="shared" si="61"/>
        <v>2023</v>
      </c>
      <c r="H410">
        <f t="shared" si="62"/>
        <v>2023</v>
      </c>
    </row>
    <row r="411" spans="1:8" x14ac:dyDescent="0.35">
      <c r="A411" s="1">
        <v>44986</v>
      </c>
      <c r="B411">
        <v>174.6</v>
      </c>
      <c r="D411">
        <f t="shared" si="58"/>
        <v>2023</v>
      </c>
      <c r="E411">
        <f t="shared" si="59"/>
        <v>2023</v>
      </c>
      <c r="F411">
        <f t="shared" si="60"/>
        <v>2023</v>
      </c>
      <c r="G411">
        <f t="shared" si="61"/>
        <v>2023</v>
      </c>
      <c r="H411">
        <f t="shared" si="62"/>
        <v>2023</v>
      </c>
    </row>
    <row r="412" spans="1:8" x14ac:dyDescent="0.35">
      <c r="A412" s="1">
        <v>45017</v>
      </c>
      <c r="B412">
        <v>174.8</v>
      </c>
      <c r="D412">
        <f t="shared" si="58"/>
        <v>2023</v>
      </c>
      <c r="E412">
        <f t="shared" si="59"/>
        <v>2023</v>
      </c>
      <c r="F412">
        <f t="shared" si="60"/>
        <v>2023</v>
      </c>
      <c r="G412">
        <f t="shared" si="61"/>
        <v>2023</v>
      </c>
      <c r="H412">
        <f t="shared" si="62"/>
        <v>2023</v>
      </c>
    </row>
    <row r="413" spans="1:8" x14ac:dyDescent="0.35">
      <c r="A413" s="1">
        <v>45047</v>
      </c>
      <c r="B413">
        <v>174.8</v>
      </c>
      <c r="D413">
        <f t="shared" si="58"/>
        <v>2023</v>
      </c>
      <c r="E413">
        <f t="shared" si="59"/>
        <v>2023</v>
      </c>
      <c r="F413">
        <f t="shared" si="60"/>
        <v>2023</v>
      </c>
      <c r="G413">
        <f t="shared" si="61"/>
        <v>2023</v>
      </c>
      <c r="H413">
        <f t="shared" si="62"/>
        <v>2023</v>
      </c>
    </row>
    <row r="414" spans="1:8" x14ac:dyDescent="0.35">
      <c r="A414" s="1">
        <v>45078</v>
      </c>
      <c r="B414">
        <v>174.8</v>
      </c>
      <c r="D414">
        <f t="shared" si="58"/>
        <v>2023</v>
      </c>
      <c r="E414">
        <f t="shared" si="59"/>
        <v>2024</v>
      </c>
      <c r="F414">
        <f t="shared" si="60"/>
        <v>2023</v>
      </c>
      <c r="G414">
        <f t="shared" si="61"/>
        <v>2023</v>
      </c>
      <c r="H414">
        <f t="shared" si="62"/>
        <v>2023</v>
      </c>
    </row>
    <row r="415" spans="1:8" x14ac:dyDescent="0.35">
      <c r="A415" s="1">
        <v>45108</v>
      </c>
      <c r="B415">
        <v>179.6</v>
      </c>
      <c r="D415">
        <f t="shared" si="58"/>
        <v>2023</v>
      </c>
      <c r="E415">
        <f t="shared" si="59"/>
        <v>2024</v>
      </c>
      <c r="F415">
        <f t="shared" si="60"/>
        <v>2023</v>
      </c>
      <c r="G415">
        <f t="shared" si="61"/>
        <v>2024</v>
      </c>
      <c r="H415">
        <f t="shared" si="62"/>
        <v>2023</v>
      </c>
    </row>
    <row r="416" spans="1:8" x14ac:dyDescent="0.35">
      <c r="A416" s="1">
        <v>45139</v>
      </c>
      <c r="B416">
        <v>179.6</v>
      </c>
      <c r="D416">
        <f t="shared" si="58"/>
        <v>2023</v>
      </c>
      <c r="E416">
        <f t="shared" si="59"/>
        <v>2024</v>
      </c>
      <c r="F416">
        <f t="shared" si="60"/>
        <v>2023</v>
      </c>
      <c r="G416">
        <f t="shared" si="61"/>
        <v>2024</v>
      </c>
      <c r="H416">
        <f t="shared" si="62"/>
        <v>2023</v>
      </c>
    </row>
    <row r="417" spans="1:8" x14ac:dyDescent="0.35">
      <c r="A417" s="1">
        <v>45170</v>
      </c>
      <c r="B417">
        <v>179.6</v>
      </c>
      <c r="D417">
        <f t="shared" si="58"/>
        <v>2023</v>
      </c>
      <c r="E417">
        <f t="shared" si="59"/>
        <v>2024</v>
      </c>
      <c r="F417">
        <f t="shared" si="60"/>
        <v>2023</v>
      </c>
      <c r="G417">
        <f t="shared" si="61"/>
        <v>2024</v>
      </c>
      <c r="H417">
        <f t="shared" si="62"/>
        <v>2024</v>
      </c>
    </row>
    <row r="418" spans="1:8" x14ac:dyDescent="0.35">
      <c r="A418" s="1">
        <v>45200</v>
      </c>
      <c r="B418">
        <v>179.6</v>
      </c>
      <c r="D418">
        <f t="shared" si="58"/>
        <v>2023</v>
      </c>
      <c r="E418">
        <f t="shared" si="59"/>
        <v>2024</v>
      </c>
      <c r="F418">
        <f t="shared" si="60"/>
        <v>2023</v>
      </c>
      <c r="G418">
        <f t="shared" si="61"/>
        <v>2024</v>
      </c>
      <c r="H418">
        <f t="shared" si="62"/>
        <v>2024</v>
      </c>
    </row>
    <row r="423" spans="1:8" x14ac:dyDescent="0.35">
      <c r="A423" t="s">
        <v>8</v>
      </c>
    </row>
    <row r="424" spans="1:8" x14ac:dyDescent="0.35">
      <c r="A424">
        <v>1</v>
      </c>
      <c r="B424" t="s">
        <v>17</v>
      </c>
    </row>
    <row r="425" spans="1:8" x14ac:dyDescent="0.35">
      <c r="A425">
        <v>2</v>
      </c>
      <c r="B425" t="s">
        <v>18</v>
      </c>
    </row>
    <row r="426" spans="1:8" x14ac:dyDescent="0.35">
      <c r="A426">
        <v>3</v>
      </c>
      <c r="B426" t="s">
        <v>96</v>
      </c>
    </row>
    <row r="427" spans="1:8" x14ac:dyDescent="0.35">
      <c r="A427">
        <v>4</v>
      </c>
      <c r="B427" t="s">
        <v>97</v>
      </c>
    </row>
    <row r="431" spans="1:8" x14ac:dyDescent="0.35">
      <c r="A431" t="s">
        <v>19</v>
      </c>
    </row>
    <row r="432" spans="1:8" x14ac:dyDescent="0.35">
      <c r="A432" t="s">
        <v>20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
  <sheetViews>
    <sheetView workbookViewId="0">
      <selection activeCell="J8" sqref="J8"/>
    </sheetView>
  </sheetViews>
  <sheetFormatPr defaultRowHeight="14.5" x14ac:dyDescent="0.35"/>
  <cols>
    <col min="2" max="2" width="9.1796875" customWidth="1"/>
    <col min="22" max="22" width="9.54296875" bestFit="1" customWidth="1"/>
  </cols>
  <sheetData>
    <row r="1" spans="1:27" x14ac:dyDescent="0.35">
      <c r="A1" t="s">
        <v>56</v>
      </c>
    </row>
    <row r="2" spans="1:27" x14ac:dyDescent="0.35">
      <c r="A2" t="s">
        <v>57</v>
      </c>
    </row>
    <row r="3" spans="1:27" x14ac:dyDescent="0.35">
      <c r="A3" t="s">
        <v>58</v>
      </c>
    </row>
    <row r="4" spans="1:27" ht="15" thickBot="1" x14ac:dyDescent="0.4"/>
    <row r="5" spans="1:27" x14ac:dyDescent="0.35">
      <c r="A5" s="17"/>
      <c r="B5" s="18" t="s">
        <v>66</v>
      </c>
      <c r="C5" s="19" t="s">
        <v>67</v>
      </c>
    </row>
    <row r="6" spans="1:27" x14ac:dyDescent="0.35">
      <c r="A6" s="20" t="s">
        <v>64</v>
      </c>
      <c r="B6" s="35">
        <f>P16</f>
        <v>7.1489939902474653E-2</v>
      </c>
      <c r="C6" s="38">
        <f>W16</f>
        <v>2.8187329529358429E-2</v>
      </c>
    </row>
    <row r="7" spans="1:27" ht="15" thickBot="1" x14ac:dyDescent="0.4">
      <c r="A7" s="25" t="s">
        <v>65</v>
      </c>
      <c r="B7" s="39">
        <f>B16</f>
        <v>0.11116778252943127</v>
      </c>
      <c r="C7" s="40">
        <f>I16</f>
        <v>7.2676302985226204E-2</v>
      </c>
    </row>
    <row r="8" spans="1:27" ht="15" thickBot="1" x14ac:dyDescent="0.4"/>
    <row r="9" spans="1:27" x14ac:dyDescent="0.35">
      <c r="A9" s="17" t="s">
        <v>61</v>
      </c>
      <c r="B9" s="18"/>
      <c r="C9" s="18"/>
      <c r="D9" s="18"/>
      <c r="E9" s="18"/>
      <c r="F9" s="18"/>
      <c r="G9" s="18"/>
      <c r="H9" s="18"/>
      <c r="I9" s="18"/>
      <c r="J9" s="18"/>
      <c r="K9" s="18"/>
      <c r="L9" s="18"/>
      <c r="M9" s="19"/>
      <c r="N9" s="9"/>
      <c r="O9" s="17" t="s">
        <v>62</v>
      </c>
      <c r="P9" s="18"/>
      <c r="Q9" s="18"/>
      <c r="R9" s="18"/>
      <c r="S9" s="18"/>
      <c r="T9" s="18"/>
      <c r="U9" s="18"/>
      <c r="V9" s="18"/>
      <c r="W9" s="18"/>
      <c r="X9" s="18"/>
      <c r="Y9" s="18"/>
      <c r="Z9" s="18"/>
      <c r="AA9" s="19"/>
    </row>
    <row r="10" spans="1:27" x14ac:dyDescent="0.35">
      <c r="A10" s="20"/>
      <c r="B10" s="21"/>
      <c r="C10" s="21"/>
      <c r="D10" s="21"/>
      <c r="E10" s="21"/>
      <c r="F10" s="21"/>
      <c r="G10" s="21"/>
      <c r="H10" s="21"/>
      <c r="I10" s="21"/>
      <c r="J10" s="21"/>
      <c r="K10" s="21"/>
      <c r="L10" s="21"/>
      <c r="M10" s="22"/>
      <c r="O10" s="20"/>
      <c r="P10" s="21"/>
      <c r="Q10" s="21"/>
      <c r="R10" s="21"/>
      <c r="S10" s="21"/>
      <c r="T10" s="21"/>
      <c r="U10" s="21"/>
      <c r="V10" s="21"/>
      <c r="W10" s="21"/>
      <c r="X10" s="21"/>
      <c r="Y10" s="21"/>
      <c r="Z10" s="21"/>
      <c r="AA10" s="22"/>
    </row>
    <row r="11" spans="1:27" x14ac:dyDescent="0.35">
      <c r="A11" s="20" t="s">
        <v>23</v>
      </c>
      <c r="B11" s="21"/>
      <c r="C11" s="21"/>
      <c r="D11" s="21"/>
      <c r="E11" s="21"/>
      <c r="F11" s="21"/>
      <c r="G11" s="21"/>
      <c r="H11" s="21" t="s">
        <v>24</v>
      </c>
      <c r="I11" s="21"/>
      <c r="J11" s="21"/>
      <c r="K11" s="21"/>
      <c r="L11" s="21"/>
      <c r="M11" s="22"/>
      <c r="N11" s="9"/>
      <c r="O11" s="20" t="s">
        <v>23</v>
      </c>
      <c r="P11" s="21"/>
      <c r="Q11" s="21"/>
      <c r="R11" s="21"/>
      <c r="S11" s="21"/>
      <c r="T11" s="21"/>
      <c r="U11" s="21"/>
      <c r="V11" s="21" t="s">
        <v>24</v>
      </c>
      <c r="W11" s="21"/>
      <c r="X11" s="21"/>
      <c r="Y11" s="21"/>
      <c r="Z11" s="21"/>
      <c r="AA11" s="22"/>
    </row>
    <row r="12" spans="1:27" x14ac:dyDescent="0.35">
      <c r="A12" s="20" t="s">
        <v>25</v>
      </c>
      <c r="B12" s="23">
        <f>SUM(C12:E12)</f>
        <v>0.99999999999999989</v>
      </c>
      <c r="C12" s="23">
        <v>0.7</v>
      </c>
      <c r="D12" s="23">
        <v>0.2</v>
      </c>
      <c r="E12" s="23">
        <v>0.1</v>
      </c>
      <c r="F12" s="21"/>
      <c r="G12" s="21"/>
      <c r="H12" s="21" t="s">
        <v>25</v>
      </c>
      <c r="I12" s="24">
        <f>SUM(J12:L12)</f>
        <v>1</v>
      </c>
      <c r="J12" s="24">
        <v>0.85</v>
      </c>
      <c r="K12" s="24">
        <v>0.1</v>
      </c>
      <c r="L12" s="24">
        <v>0.05</v>
      </c>
      <c r="M12" s="22"/>
      <c r="N12" s="9"/>
      <c r="O12" s="20" t="s">
        <v>25</v>
      </c>
      <c r="P12" s="23">
        <f>SUM(Q12:S12)</f>
        <v>0.99999999999999989</v>
      </c>
      <c r="Q12" s="23">
        <v>0.7</v>
      </c>
      <c r="R12" s="23">
        <v>0.2</v>
      </c>
      <c r="S12" s="23">
        <v>0.1</v>
      </c>
      <c r="T12" s="21"/>
      <c r="U12" s="21"/>
      <c r="V12" s="21" t="s">
        <v>25</v>
      </c>
      <c r="W12" s="24">
        <f>SUM(X12:Z12)</f>
        <v>1</v>
      </c>
      <c r="X12" s="24">
        <v>0.85</v>
      </c>
      <c r="Y12" s="24">
        <v>0.1</v>
      </c>
      <c r="Z12" s="24">
        <v>0.05</v>
      </c>
      <c r="AA12" s="22"/>
    </row>
    <row r="13" spans="1:27" x14ac:dyDescent="0.35">
      <c r="A13" s="20"/>
      <c r="B13" s="21"/>
      <c r="C13" s="21"/>
      <c r="D13" s="21"/>
      <c r="E13" s="21"/>
      <c r="F13" s="21"/>
      <c r="G13" s="21"/>
      <c r="H13" s="21" t="s">
        <v>59</v>
      </c>
      <c r="I13" s="21"/>
      <c r="J13" s="21"/>
      <c r="K13" s="21"/>
      <c r="L13" s="21"/>
      <c r="M13" s="22"/>
      <c r="N13" s="9"/>
      <c r="O13" s="20"/>
      <c r="P13" s="21"/>
      <c r="Q13" s="21"/>
      <c r="R13" s="21"/>
      <c r="S13" s="21"/>
      <c r="T13" s="21"/>
      <c r="U13" s="21"/>
      <c r="V13" s="21" t="s">
        <v>59</v>
      </c>
      <c r="W13" s="21"/>
      <c r="X13" s="21"/>
      <c r="Y13" s="21"/>
      <c r="Z13" s="21"/>
      <c r="AA13" s="22"/>
    </row>
    <row r="14" spans="1:27" x14ac:dyDescent="0.35">
      <c r="A14" s="20"/>
      <c r="B14" s="21" t="s">
        <v>49</v>
      </c>
      <c r="C14" s="21" t="s">
        <v>47</v>
      </c>
      <c r="D14" s="21" t="s">
        <v>6</v>
      </c>
      <c r="E14" s="21" t="s">
        <v>15</v>
      </c>
      <c r="F14" s="21" t="s">
        <v>48</v>
      </c>
      <c r="G14" s="21"/>
      <c r="H14" s="21"/>
      <c r="I14" s="21" t="s">
        <v>49</v>
      </c>
      <c r="J14" s="21" t="s">
        <v>47</v>
      </c>
      <c r="K14" s="21" t="s">
        <v>6</v>
      </c>
      <c r="L14" s="21" t="s">
        <v>15</v>
      </c>
      <c r="M14" s="22" t="s">
        <v>48</v>
      </c>
      <c r="O14" s="20"/>
      <c r="P14" s="21" t="s">
        <v>49</v>
      </c>
      <c r="Q14" s="21" t="s">
        <v>47</v>
      </c>
      <c r="R14" s="21" t="s">
        <v>6</v>
      </c>
      <c r="S14" s="21" t="s">
        <v>15</v>
      </c>
      <c r="T14" s="21" t="s">
        <v>48</v>
      </c>
      <c r="U14" s="21"/>
      <c r="V14" s="21"/>
      <c r="W14" s="21" t="s">
        <v>49</v>
      </c>
      <c r="X14" s="21" t="s">
        <v>47</v>
      </c>
      <c r="Y14" s="21" t="s">
        <v>6</v>
      </c>
      <c r="Z14" s="21" t="s">
        <v>15</v>
      </c>
      <c r="AA14" s="22" t="s">
        <v>48</v>
      </c>
    </row>
    <row r="15" spans="1:27" x14ac:dyDescent="0.35">
      <c r="A15" s="20">
        <v>2021</v>
      </c>
      <c r="B15" s="21" t="s">
        <v>63</v>
      </c>
      <c r="C15" s="21">
        <v>1</v>
      </c>
      <c r="D15" s="21">
        <v>1</v>
      </c>
      <c r="E15" s="21">
        <v>1</v>
      </c>
      <c r="F15" s="24">
        <f>C15*C$12+D15*D$12+E15*E$12</f>
        <v>0.99999999999999989</v>
      </c>
      <c r="G15" s="21"/>
      <c r="H15" s="36">
        <v>2021</v>
      </c>
      <c r="I15" s="21" t="s">
        <v>63</v>
      </c>
      <c r="J15" s="32">
        <v>1</v>
      </c>
      <c r="K15" s="32">
        <v>1</v>
      </c>
      <c r="L15" s="32">
        <v>1</v>
      </c>
      <c r="M15" s="34">
        <f>J15*J$12+K15*K$12+L15*L$12</f>
        <v>1</v>
      </c>
      <c r="O15" s="20">
        <v>2021</v>
      </c>
      <c r="P15" s="21" t="s">
        <v>63</v>
      </c>
      <c r="Q15" s="32">
        <v>1</v>
      </c>
      <c r="R15" s="32">
        <v>1</v>
      </c>
      <c r="S15" s="32">
        <v>1</v>
      </c>
      <c r="T15" s="33">
        <f>Q15*Q$12+R15*R$12+S15*S$12</f>
        <v>0.99999999999999989</v>
      </c>
      <c r="U15" s="21"/>
      <c r="V15" s="37">
        <v>2021</v>
      </c>
      <c r="W15" s="21" t="s">
        <v>63</v>
      </c>
      <c r="X15" s="32">
        <v>1</v>
      </c>
      <c r="Y15" s="32">
        <v>1</v>
      </c>
      <c r="Z15" s="32">
        <v>1</v>
      </c>
      <c r="AA15" s="34">
        <f>X15*X$12+Y15*Y$12+Z15*Z$12</f>
        <v>1</v>
      </c>
    </row>
    <row r="16" spans="1:27" x14ac:dyDescent="0.35">
      <c r="A16" s="20">
        <v>2022</v>
      </c>
      <c r="B16" s="35">
        <f>F16/F15-1</f>
        <v>0.11116778252943127</v>
      </c>
      <c r="C16" s="21">
        <f>Labour!B268/Labour!B256</f>
        <v>1.0341848234410218</v>
      </c>
      <c r="D16" s="30">
        <f>Fuel!B400/Fuel!B388</f>
        <v>1.3928280358598206</v>
      </c>
      <c r="E16" s="30">
        <f>'Vehicle Operating Cost'!B400/'Vehicle Operating Cost'!B388</f>
        <v>1.0867279894875166</v>
      </c>
      <c r="F16" s="24">
        <f>C16*C$12+D16*D$12+E16*E$12</f>
        <v>1.111167782529431</v>
      </c>
      <c r="G16" s="21"/>
      <c r="H16" s="21">
        <v>2022</v>
      </c>
      <c r="I16" s="35">
        <f>M16/M15-1</f>
        <v>7.2676302985226204E-2</v>
      </c>
      <c r="J16" s="33">
        <f>Labour!B268/Labour!B256</f>
        <v>1.0341848234410218</v>
      </c>
      <c r="K16" s="33">
        <f>Fuel!B400/Fuel!B388</f>
        <v>1.3928280358598206</v>
      </c>
      <c r="L16" s="33">
        <f>'Vehicle Operating Cost'!B400/'Vehicle Operating Cost'!B388</f>
        <v>1.0867279894875166</v>
      </c>
      <c r="M16" s="34">
        <f>J16*J$12+K16*K$12+L16*L$12</f>
        <v>1.0726763029852262</v>
      </c>
      <c r="O16" s="20">
        <v>2022</v>
      </c>
      <c r="P16" s="35">
        <f>T16/T15-1</f>
        <v>7.1489939902474653E-2</v>
      </c>
      <c r="Q16" s="33">
        <f>AVERAGE(Labour!B257:B268)/AVERAGE(Labour!B245:B256)</f>
        <v>0.98488471915624221</v>
      </c>
      <c r="R16" s="33">
        <f>AVERAGE(Fuel!B389:B400)/AVERAGE(Fuel!B377:B388)</f>
        <v>1.3844070578580221</v>
      </c>
      <c r="S16" s="33">
        <f>AVERAGE('Vehicle Operating Cost'!B389:B400)/AVERAGE('Vehicle Operating Cost'!B377:B388)</f>
        <v>1.0518922492150058</v>
      </c>
      <c r="T16" s="33">
        <f>Q16*Q$12+R16*R$12+S16*S$12</f>
        <v>1.0714899399024744</v>
      </c>
      <c r="U16" s="21"/>
      <c r="V16" s="21">
        <v>2022</v>
      </c>
      <c r="W16" s="35">
        <f>AA16/AA15-1</f>
        <v>2.8187329529358429E-2</v>
      </c>
      <c r="X16" s="33">
        <f>AVERAGE(Labour!B257:B268)/AVERAGE(Labour!B245:B256)</f>
        <v>0.98488471915624221</v>
      </c>
      <c r="Y16" s="33">
        <f>AVERAGE(Fuel!B389:B400)/AVERAGE(Fuel!B377:B388)</f>
        <v>1.3844070578580221</v>
      </c>
      <c r="Z16" s="33">
        <f>AVERAGE('Vehicle Operating Cost'!B389:B400)/AVERAGE('Vehicle Operating Cost'!B377:B388)</f>
        <v>1.0518922492150058</v>
      </c>
      <c r="AA16" s="34">
        <f>X16*X$12+Y16*Y$12+Z16*Z$12</f>
        <v>1.0281873295293584</v>
      </c>
    </row>
    <row r="17" spans="1:27" x14ac:dyDescent="0.35">
      <c r="A17" s="20"/>
      <c r="B17" s="21"/>
      <c r="C17" s="21"/>
      <c r="D17" s="21"/>
      <c r="E17" s="21"/>
      <c r="F17" s="21"/>
      <c r="G17" s="21"/>
      <c r="H17" s="21"/>
      <c r="I17" s="21"/>
      <c r="J17" s="21"/>
      <c r="K17" s="21"/>
      <c r="L17" s="21"/>
      <c r="M17" s="22"/>
      <c r="O17" s="20"/>
      <c r="P17" s="21"/>
      <c r="Q17" s="21"/>
      <c r="R17" s="21"/>
      <c r="S17" s="21"/>
      <c r="T17" s="21"/>
      <c r="U17" s="21"/>
      <c r="V17" s="21"/>
      <c r="W17" s="21"/>
      <c r="X17" s="21"/>
      <c r="Y17" s="21"/>
      <c r="Z17" s="21"/>
      <c r="AA17" s="22"/>
    </row>
    <row r="18" spans="1:27" ht="15" thickBot="1" x14ac:dyDescent="0.4">
      <c r="A18" s="25" t="s">
        <v>60</v>
      </c>
      <c r="B18" s="26"/>
      <c r="C18" s="27">
        <v>44621</v>
      </c>
      <c r="D18" s="28">
        <v>44652</v>
      </c>
      <c r="E18" s="28">
        <v>44652</v>
      </c>
      <c r="F18" s="26"/>
      <c r="G18" s="26"/>
      <c r="H18" s="26"/>
      <c r="I18" s="26"/>
      <c r="J18" s="27">
        <v>44621</v>
      </c>
      <c r="K18" s="28">
        <v>44652</v>
      </c>
      <c r="L18" s="28">
        <v>44652</v>
      </c>
      <c r="M18" s="29"/>
      <c r="O18" s="25" t="s">
        <v>60</v>
      </c>
      <c r="P18" s="26"/>
      <c r="Q18" s="27">
        <v>44621</v>
      </c>
      <c r="R18" s="28">
        <v>44652</v>
      </c>
      <c r="S18" s="28">
        <v>44652</v>
      </c>
      <c r="T18" s="26"/>
      <c r="U18" s="26"/>
      <c r="V18" s="26"/>
      <c r="W18" s="26"/>
      <c r="X18" s="27">
        <v>44621</v>
      </c>
      <c r="Y18" s="28">
        <v>44652</v>
      </c>
      <c r="Z18" s="28">
        <v>44652</v>
      </c>
      <c r="AA18" s="29"/>
    </row>
    <row r="22" spans="1:27" x14ac:dyDescent="0.35">
      <c r="I22" s="6"/>
      <c r="P22" s="6"/>
      <c r="W22"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Bus Jan-Dec</vt:lpstr>
      <vt:lpstr>Car June-May</vt:lpstr>
      <vt:lpstr>Car Nov-Oct</vt:lpstr>
      <vt:lpstr>Car Sept-Aug</vt:lpstr>
      <vt:lpstr>Car July-June</vt:lpstr>
      <vt:lpstr>Labour</vt:lpstr>
      <vt:lpstr>Fuel</vt:lpstr>
      <vt:lpstr>Vehicle Operating Cost</vt:lpstr>
      <vt:lpstr>May 2022 Analysis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Beckta, Paul</dc:creator>
  <cp:lastModifiedBy>Beckta, Paul</cp:lastModifiedBy>
  <dcterms:created xsi:type="dcterms:W3CDTF">2022-02-02T22:43:46Z</dcterms:created>
  <dcterms:modified xsi:type="dcterms:W3CDTF">2023-12-11T16:34:27Z</dcterms:modified>
</cp:coreProperties>
</file>